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484FBB12-56F6-4CBD-A3B5-C0F35F1A0A37}" xr6:coauthVersionLast="47" xr6:coauthVersionMax="47" xr10:uidLastSave="{00000000-0000-0000-0000-000000000000}"/>
  <bookViews>
    <workbookView showVerticalScroll="0" xWindow="-98" yWindow="-98" windowWidth="28996" windowHeight="15675" tabRatio="961" xr2:uid="{00000000-000D-0000-FFFF-FFFF00000000}"/>
  </bookViews>
  <sheets>
    <sheet name="Zinserträge" sheetId="2" r:id="rId1"/>
    <sheet name="Legende" sheetId="3" r:id="rId2"/>
  </sheets>
  <definedNames>
    <definedName name="_xlnm.Print_Area" localSheetId="0">Zinserträge!$A$1:$AK$47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 r="L45" i="2" l="1"/>
  <c r="AD33" i="2"/>
  <c r="AK34" i="2" s="1"/>
  <c r="AF21" i="2"/>
  <c r="AE21" i="2"/>
  <c r="AE22" i="2" s="1"/>
  <c r="AE23" i="2" s="1"/>
  <c r="AE24" i="2" s="1"/>
  <c r="AE25" i="2" s="1"/>
  <c r="AE26" i="2" s="1"/>
  <c r="AE27" i="2" s="1"/>
  <c r="AE28" i="2" s="1"/>
  <c r="AE29" i="2" s="1"/>
  <c r="AE30" i="2" s="1"/>
  <c r="AE31" i="2" s="1"/>
  <c r="AE32" i="2" s="1"/>
  <c r="AG20" i="2"/>
  <c r="U33" i="2"/>
  <c r="AB34" i="2" s="1"/>
  <c r="W21" i="2"/>
  <c r="V21" i="2"/>
  <c r="V22" i="2" s="1"/>
  <c r="V23" i="2" s="1"/>
  <c r="V24" i="2" s="1"/>
  <c r="V25" i="2" s="1"/>
  <c r="V26" i="2" s="1"/>
  <c r="V27" i="2" s="1"/>
  <c r="V28" i="2" s="1"/>
  <c r="V29" i="2" s="1"/>
  <c r="V30" i="2" s="1"/>
  <c r="V31" i="2" s="1"/>
  <c r="V32" i="2" s="1"/>
  <c r="X20" i="2"/>
  <c r="L33" i="2"/>
  <c r="S34" i="2" s="1"/>
  <c r="N21" i="2"/>
  <c r="M21" i="2"/>
  <c r="M22" i="2" s="1"/>
  <c r="M23" i="2" s="1"/>
  <c r="M24" i="2" s="1"/>
  <c r="M25" i="2" s="1"/>
  <c r="M26" i="2" s="1"/>
  <c r="M27" i="2" s="1"/>
  <c r="M28" i="2" s="1"/>
  <c r="M29" i="2" s="1"/>
  <c r="M30" i="2" s="1"/>
  <c r="M31" i="2" s="1"/>
  <c r="M32" i="2" s="1"/>
  <c r="O20" i="2"/>
  <c r="C33" i="2"/>
  <c r="J34" i="2" s="1"/>
  <c r="E21" i="2"/>
  <c r="D21" i="2"/>
  <c r="D22" i="2" s="1"/>
  <c r="D23" i="2" s="1"/>
  <c r="D24" i="2" s="1"/>
  <c r="D25" i="2" s="1"/>
  <c r="D26" i="2" s="1"/>
  <c r="D27" i="2" s="1"/>
  <c r="D28" i="2" s="1"/>
  <c r="D29" i="2" s="1"/>
  <c r="D30" i="2" s="1"/>
  <c r="D31" i="2" s="1"/>
  <c r="D32" i="2" s="1"/>
  <c r="F20" i="2"/>
  <c r="AD16" i="2"/>
  <c r="AK17" i="2" s="1"/>
  <c r="AF4" i="2"/>
  <c r="AE4" i="2"/>
  <c r="AE5" i="2" s="1"/>
  <c r="AE6" i="2" s="1"/>
  <c r="AE7" i="2" s="1"/>
  <c r="AE8" i="2" s="1"/>
  <c r="AE9" i="2" s="1"/>
  <c r="AE10" i="2" s="1"/>
  <c r="AE11" i="2" s="1"/>
  <c r="AE12" i="2" s="1"/>
  <c r="AE13" i="2" s="1"/>
  <c r="AE14" i="2" s="1"/>
  <c r="AE15" i="2" s="1"/>
  <c r="AG3" i="2"/>
  <c r="U16" i="2"/>
  <c r="AB17" i="2" s="1"/>
  <c r="W4" i="2"/>
  <c r="V4" i="2"/>
  <c r="V5" i="2" s="1"/>
  <c r="V6" i="2" s="1"/>
  <c r="V7" i="2" s="1"/>
  <c r="V8" i="2" s="1"/>
  <c r="V9" i="2" s="1"/>
  <c r="V10" i="2" s="1"/>
  <c r="V11" i="2" s="1"/>
  <c r="V12" i="2" s="1"/>
  <c r="V13" i="2" s="1"/>
  <c r="V14" i="2" s="1"/>
  <c r="V15" i="2" s="1"/>
  <c r="X3" i="2"/>
  <c r="L16" i="2"/>
  <c r="S17" i="2" s="1"/>
  <c r="AN17" i="2" s="1"/>
  <c r="N4" i="2"/>
  <c r="O4" i="2" s="1"/>
  <c r="M4" i="2"/>
  <c r="M5" i="2" s="1"/>
  <c r="M6" i="2" s="1"/>
  <c r="M7" i="2" s="1"/>
  <c r="M8" i="2" s="1"/>
  <c r="M9" i="2" s="1"/>
  <c r="M10" i="2" s="1"/>
  <c r="M11" i="2" s="1"/>
  <c r="M12" i="2" s="1"/>
  <c r="M13" i="2" s="1"/>
  <c r="M14" i="2" s="1"/>
  <c r="M15" i="2" s="1"/>
  <c r="O3" i="2"/>
  <c r="F3" i="2"/>
  <c r="R43" i="2"/>
  <c r="AD38" i="2"/>
  <c r="AD37" i="2"/>
  <c r="AD36" i="2"/>
  <c r="D44" i="2"/>
  <c r="D43" i="2"/>
  <c r="D42" i="2"/>
  <c r="D41" i="2"/>
  <c r="D40" i="2"/>
  <c r="D39" i="2"/>
  <c r="D38" i="2"/>
  <c r="D37" i="2"/>
  <c r="C16" i="2"/>
  <c r="J17" i="2" s="1"/>
  <c r="E4" i="2"/>
  <c r="F4" i="2" s="1"/>
  <c r="D4" i="2"/>
  <c r="C36" i="2"/>
  <c r="G47" i="2" l="1"/>
  <c r="R47" i="2"/>
  <c r="E5" i="2"/>
  <c r="F5" i="2" s="1"/>
  <c r="G5" i="2" s="1"/>
  <c r="L46" i="2"/>
  <c r="L47" i="2"/>
  <c r="W22" i="2"/>
  <c r="W23" i="2" s="1"/>
  <c r="AF22" i="2"/>
  <c r="AF23" i="2" s="1"/>
  <c r="AF24" i="2" s="1"/>
  <c r="N22" i="2"/>
  <c r="N23" i="2" s="1"/>
  <c r="E22" i="2"/>
  <c r="E23" i="2" s="1"/>
  <c r="AF5" i="2"/>
  <c r="AF6" i="2" s="1"/>
  <c r="W5" i="2"/>
  <c r="X5" i="2" s="1"/>
  <c r="Y5" i="2" s="1"/>
  <c r="AG21" i="2"/>
  <c r="AH21" i="2" s="1"/>
  <c r="AJ21" i="2" s="1"/>
  <c r="N5" i="2"/>
  <c r="N6" i="2" s="1"/>
  <c r="N7" i="2" s="1"/>
  <c r="P4" i="2"/>
  <c r="Q4" i="2" s="1"/>
  <c r="AG23" i="2"/>
  <c r="AH23" i="2" s="1"/>
  <c r="AG22" i="2"/>
  <c r="AH22" i="2" s="1"/>
  <c r="X22" i="2"/>
  <c r="Y22" i="2" s="1"/>
  <c r="X21" i="2"/>
  <c r="Y21" i="2" s="1"/>
  <c r="O22" i="2"/>
  <c r="P22" i="2" s="1"/>
  <c r="O21" i="2"/>
  <c r="P21" i="2" s="1"/>
  <c r="F22" i="2"/>
  <c r="G22" i="2" s="1"/>
  <c r="F21" i="2"/>
  <c r="G21" i="2" s="1"/>
  <c r="AG5" i="2"/>
  <c r="AH5" i="2" s="1"/>
  <c r="AG4" i="2"/>
  <c r="AH4" i="2" s="1"/>
  <c r="X4" i="2"/>
  <c r="Y4" i="2" s="1"/>
  <c r="G4" i="2"/>
  <c r="I4" i="2" s="1"/>
  <c r="D5" i="2"/>
  <c r="D6" i="2" s="1"/>
  <c r="D7" i="2" s="1"/>
  <c r="D8" i="2" s="1"/>
  <c r="D9" i="2" s="1"/>
  <c r="D10" i="2" s="1"/>
  <c r="D11" i="2" s="1"/>
  <c r="D12" i="2" s="1"/>
  <c r="D13" i="2" s="1"/>
  <c r="D14" i="2" s="1"/>
  <c r="D15" i="2" s="1"/>
  <c r="AD39" i="2"/>
  <c r="AD40" i="2"/>
  <c r="AD41" i="2"/>
  <c r="AD42" i="2"/>
  <c r="AD43" i="2"/>
  <c r="AD44" i="2"/>
  <c r="AD45" i="2"/>
  <c r="AD46" i="2"/>
  <c r="AD47" i="2"/>
  <c r="S47" i="2" l="1"/>
  <c r="I47" i="2"/>
  <c r="J46" i="2"/>
  <c r="H4" i="2"/>
  <c r="J4" i="2" s="1"/>
  <c r="W6" i="2"/>
  <c r="X6" i="2" s="1"/>
  <c r="Y6" i="2" s="1"/>
  <c r="O6" i="2"/>
  <c r="P6" i="2" s="1"/>
  <c r="R6" i="2" s="1"/>
  <c r="O5" i="2"/>
  <c r="P5" i="2" s="1"/>
  <c r="Q5" i="2" s="1"/>
  <c r="R4" i="2"/>
  <c r="S4" i="2" s="1"/>
  <c r="AI21" i="2"/>
  <c r="AK21" i="2" s="1"/>
  <c r="AJ22" i="2"/>
  <c r="AI22" i="2"/>
  <c r="AF25" i="2"/>
  <c r="AG24" i="2"/>
  <c r="AH24" i="2" s="1"/>
  <c r="AJ23" i="2"/>
  <c r="AI23" i="2"/>
  <c r="AA21" i="2"/>
  <c r="Z21" i="2"/>
  <c r="AA22" i="2"/>
  <c r="Z22" i="2"/>
  <c r="W24" i="2"/>
  <c r="X23" i="2"/>
  <c r="Y23" i="2" s="1"/>
  <c r="R22" i="2"/>
  <c r="Q22" i="2"/>
  <c r="R21" i="2"/>
  <c r="Q21" i="2"/>
  <c r="O23" i="2"/>
  <c r="P23" i="2" s="1"/>
  <c r="N24" i="2"/>
  <c r="I21" i="2"/>
  <c r="H21" i="2"/>
  <c r="I22" i="2"/>
  <c r="H22" i="2"/>
  <c r="F23" i="2"/>
  <c r="G23" i="2" s="1"/>
  <c r="E24" i="2"/>
  <c r="AJ4" i="2"/>
  <c r="AI4" i="2"/>
  <c r="AG6" i="2"/>
  <c r="AH6" i="2" s="1"/>
  <c r="AF7" i="2"/>
  <c r="AJ5" i="2"/>
  <c r="AI5" i="2"/>
  <c r="AA4" i="2"/>
  <c r="Z4" i="2"/>
  <c r="AA5" i="2"/>
  <c r="Z5" i="2"/>
  <c r="N8" i="2"/>
  <c r="O7" i="2"/>
  <c r="P7" i="2" s="1"/>
  <c r="I5" i="2"/>
  <c r="H5" i="2"/>
  <c r="E6" i="2"/>
  <c r="S22" i="2" l="1"/>
  <c r="Q6" i="2"/>
  <c r="S6" i="2" s="1"/>
  <c r="W7" i="2"/>
  <c r="W8" i="2" s="1"/>
  <c r="R5" i="2"/>
  <c r="S5" i="2" s="1"/>
  <c r="AK5" i="2"/>
  <c r="AB22" i="2"/>
  <c r="AB21" i="2"/>
  <c r="AK23" i="2"/>
  <c r="AB5" i="2"/>
  <c r="J22" i="2"/>
  <c r="AK22" i="2"/>
  <c r="AJ24" i="2"/>
  <c r="AI24" i="2"/>
  <c r="AG25" i="2"/>
  <c r="AH25" i="2" s="1"/>
  <c r="AF26" i="2"/>
  <c r="AA23" i="2"/>
  <c r="Z23" i="2"/>
  <c r="W25" i="2"/>
  <c r="X24" i="2"/>
  <c r="Y24" i="2" s="1"/>
  <c r="N25" i="2"/>
  <c r="O24" i="2"/>
  <c r="P24" i="2" s="1"/>
  <c r="R23" i="2"/>
  <c r="Q23" i="2"/>
  <c r="S21" i="2"/>
  <c r="E25" i="2"/>
  <c r="F24" i="2"/>
  <c r="G24" i="2" s="1"/>
  <c r="I23" i="2"/>
  <c r="H23" i="2"/>
  <c r="J21" i="2"/>
  <c r="AG7" i="2"/>
  <c r="AH7" i="2" s="1"/>
  <c r="AF8" i="2"/>
  <c r="AJ6" i="2"/>
  <c r="AI6" i="2"/>
  <c r="AK4" i="2"/>
  <c r="AA6" i="2"/>
  <c r="Z6" i="2"/>
  <c r="AB4" i="2"/>
  <c r="N9" i="2"/>
  <c r="O8" i="2"/>
  <c r="P8" i="2" s="1"/>
  <c r="R7" i="2"/>
  <c r="Q7" i="2"/>
  <c r="E7" i="2"/>
  <c r="F6" i="2"/>
  <c r="G6" i="2" s="1"/>
  <c r="J5" i="2"/>
  <c r="AH37" i="2"/>
  <c r="X7" i="2" l="1"/>
  <c r="Y7" i="2" s="1"/>
  <c r="AA7" i="2" s="1"/>
  <c r="AB6" i="2"/>
  <c r="S23" i="2"/>
  <c r="J23" i="2"/>
  <c r="AK6" i="2"/>
  <c r="AB23" i="2"/>
  <c r="H6" i="2"/>
  <c r="I6" i="2"/>
  <c r="AJ38" i="2" s="1"/>
  <c r="AG26" i="2"/>
  <c r="AH26" i="2" s="1"/>
  <c r="AF27" i="2"/>
  <c r="AJ25" i="2"/>
  <c r="AI25" i="2"/>
  <c r="AK24" i="2"/>
  <c r="AA24" i="2"/>
  <c r="Z24" i="2"/>
  <c r="W26" i="2"/>
  <c r="X25" i="2"/>
  <c r="Y25" i="2" s="1"/>
  <c r="N26" i="2"/>
  <c r="O25" i="2"/>
  <c r="P25" i="2" s="1"/>
  <c r="R24" i="2"/>
  <c r="Q24" i="2"/>
  <c r="E26" i="2"/>
  <c r="F25" i="2"/>
  <c r="G25" i="2" s="1"/>
  <c r="I24" i="2"/>
  <c r="H24" i="2"/>
  <c r="AF9" i="2"/>
  <c r="AG8" i="2"/>
  <c r="AH8" i="2" s="1"/>
  <c r="AJ7" i="2"/>
  <c r="AI7" i="2"/>
  <c r="W9" i="2"/>
  <c r="X8" i="2"/>
  <c r="Y8" i="2" s="1"/>
  <c r="S7" i="2"/>
  <c r="R8" i="2"/>
  <c r="Q8" i="2"/>
  <c r="O9" i="2"/>
  <c r="P9" i="2" s="1"/>
  <c r="N10" i="2"/>
  <c r="E8" i="2"/>
  <c r="F7" i="2"/>
  <c r="AH38" i="2"/>
  <c r="AJ37" i="2"/>
  <c r="AI37" i="2"/>
  <c r="Z7" i="2" l="1"/>
  <c r="AB7" i="2" s="1"/>
  <c r="S8" i="2"/>
  <c r="AK25" i="2"/>
  <c r="AK7" i="2"/>
  <c r="G7" i="2"/>
  <c r="AF28" i="2"/>
  <c r="AG27" i="2"/>
  <c r="AH27" i="2" s="1"/>
  <c r="AJ26" i="2"/>
  <c r="AI26" i="2"/>
  <c r="AA25" i="2"/>
  <c r="Z25" i="2"/>
  <c r="X26" i="2"/>
  <c r="Y26" i="2" s="1"/>
  <c r="W27" i="2"/>
  <c r="AB24" i="2"/>
  <c r="R25" i="2"/>
  <c r="Q25" i="2"/>
  <c r="S24" i="2"/>
  <c r="O26" i="2"/>
  <c r="P26" i="2" s="1"/>
  <c r="N27" i="2"/>
  <c r="J24" i="2"/>
  <c r="I25" i="2"/>
  <c r="H25" i="2"/>
  <c r="F26" i="2"/>
  <c r="G26" i="2" s="1"/>
  <c r="E27" i="2"/>
  <c r="AI8" i="2"/>
  <c r="AJ8" i="2"/>
  <c r="AG9" i="2"/>
  <c r="AH9" i="2" s="1"/>
  <c r="AF10" i="2"/>
  <c r="AA8" i="2"/>
  <c r="Z8" i="2"/>
  <c r="X9" i="2"/>
  <c r="Y9" i="2" s="1"/>
  <c r="W10" i="2"/>
  <c r="N11" i="2"/>
  <c r="O10" i="2"/>
  <c r="P10" i="2" s="1"/>
  <c r="R9" i="2"/>
  <c r="Q9" i="2"/>
  <c r="J6" i="2"/>
  <c r="F8" i="2"/>
  <c r="E9" i="2"/>
  <c r="AK37" i="2"/>
  <c r="AI38" i="2"/>
  <c r="AK38" i="2" s="1"/>
  <c r="T37" i="2"/>
  <c r="AB8" i="2" l="1"/>
  <c r="AB25" i="2"/>
  <c r="AK26" i="2"/>
  <c r="S9" i="2"/>
  <c r="S25" i="2"/>
  <c r="I7" i="2"/>
  <c r="AJ39" i="2" s="1"/>
  <c r="H7" i="2"/>
  <c r="AI39" i="2" s="1"/>
  <c r="G8" i="2"/>
  <c r="AH39" i="2"/>
  <c r="AK8" i="2"/>
  <c r="AJ27" i="2"/>
  <c r="AI27" i="2"/>
  <c r="AG28" i="2"/>
  <c r="AH28" i="2" s="1"/>
  <c r="AF29" i="2"/>
  <c r="W28" i="2"/>
  <c r="X27" i="2"/>
  <c r="Y27" i="2" s="1"/>
  <c r="Z26" i="2"/>
  <c r="AA26" i="2"/>
  <c r="N28" i="2"/>
  <c r="O27" i="2"/>
  <c r="P27" i="2" s="1"/>
  <c r="R26" i="2"/>
  <c r="Q26" i="2"/>
  <c r="I26" i="2"/>
  <c r="H26" i="2"/>
  <c r="J25" i="2"/>
  <c r="E28" i="2"/>
  <c r="F27" i="2"/>
  <c r="G27" i="2" s="1"/>
  <c r="AF11" i="2"/>
  <c r="AG10" i="2"/>
  <c r="AH10" i="2" s="1"/>
  <c r="AJ9" i="2"/>
  <c r="AI9" i="2"/>
  <c r="W11" i="2"/>
  <c r="X10" i="2"/>
  <c r="Y10" i="2" s="1"/>
  <c r="AA9" i="2"/>
  <c r="Z9" i="2"/>
  <c r="R10" i="2"/>
  <c r="Q10" i="2"/>
  <c r="N12" i="2"/>
  <c r="O11" i="2"/>
  <c r="P11" i="2" s="1"/>
  <c r="F9" i="2"/>
  <c r="G9" i="2" s="1"/>
  <c r="AH41" i="2" s="1"/>
  <c r="E10" i="2"/>
  <c r="AK27" i="2" l="1"/>
  <c r="J26" i="2"/>
  <c r="S26" i="2"/>
  <c r="J7" i="2"/>
  <c r="AB26" i="2"/>
  <c r="I9" i="2"/>
  <c r="AJ41" i="2" s="1"/>
  <c r="H9" i="2"/>
  <c r="AI41" i="2" s="1"/>
  <c r="I8" i="2"/>
  <c r="AJ40" i="2" s="1"/>
  <c r="H8" i="2"/>
  <c r="AI40" i="2" s="1"/>
  <c r="AH40" i="2"/>
  <c r="S10" i="2"/>
  <c r="AF30" i="2"/>
  <c r="AG29" i="2"/>
  <c r="AH29" i="2" s="1"/>
  <c r="AJ28" i="2"/>
  <c r="AI28" i="2"/>
  <c r="AA27" i="2"/>
  <c r="Z27" i="2"/>
  <c r="W29" i="2"/>
  <c r="X28" i="2"/>
  <c r="Y28" i="2" s="1"/>
  <c r="O28" i="2"/>
  <c r="P28" i="2" s="1"/>
  <c r="N29" i="2"/>
  <c r="R27" i="2"/>
  <c r="Q27" i="2"/>
  <c r="I27" i="2"/>
  <c r="H27" i="2"/>
  <c r="E29" i="2"/>
  <c r="F28" i="2"/>
  <c r="G28" i="2" s="1"/>
  <c r="AK9" i="2"/>
  <c r="AI10" i="2"/>
  <c r="AJ10" i="2"/>
  <c r="AG11" i="2"/>
  <c r="AH11" i="2" s="1"/>
  <c r="AF12" i="2"/>
  <c r="AB9" i="2"/>
  <c r="AA10" i="2"/>
  <c r="Z10" i="2"/>
  <c r="W12" i="2"/>
  <c r="X11" i="2"/>
  <c r="Y11" i="2" s="1"/>
  <c r="N13" i="2"/>
  <c r="O12" i="2"/>
  <c r="P12" i="2" s="1"/>
  <c r="R11" i="2"/>
  <c r="Q11" i="2"/>
  <c r="AK39" i="2"/>
  <c r="E11" i="2"/>
  <c r="F10" i="2"/>
  <c r="G10" i="2" s="1"/>
  <c r="AK40" i="2" l="1"/>
  <c r="S27" i="2"/>
  <c r="J8" i="2"/>
  <c r="AK10" i="2"/>
  <c r="S11" i="2"/>
  <c r="AK28" i="2"/>
  <c r="J27" i="2"/>
  <c r="AB27" i="2"/>
  <c r="AB10" i="2"/>
  <c r="I10" i="2"/>
  <c r="AJ42" i="2" s="1"/>
  <c r="H10" i="2"/>
  <c r="AI42" i="2" s="1"/>
  <c r="AI29" i="2"/>
  <c r="AJ29" i="2"/>
  <c r="AG30" i="2"/>
  <c r="AH30" i="2" s="1"/>
  <c r="AF31" i="2"/>
  <c r="AA28" i="2"/>
  <c r="Z28" i="2"/>
  <c r="X29" i="2"/>
  <c r="Y29" i="2" s="1"/>
  <c r="W30" i="2"/>
  <c r="N30" i="2"/>
  <c r="O29" i="2"/>
  <c r="P29" i="2" s="1"/>
  <c r="Q28" i="2"/>
  <c r="R28" i="2"/>
  <c r="E30" i="2"/>
  <c r="F29" i="2"/>
  <c r="G29" i="2" s="1"/>
  <c r="I28" i="2"/>
  <c r="H28" i="2"/>
  <c r="AF13" i="2"/>
  <c r="AG12" i="2"/>
  <c r="AH12" i="2" s="1"/>
  <c r="AJ11" i="2"/>
  <c r="AI11" i="2"/>
  <c r="AA11" i="2"/>
  <c r="Z11" i="2"/>
  <c r="W13" i="2"/>
  <c r="X12" i="2"/>
  <c r="Y12" i="2" s="1"/>
  <c r="R12" i="2"/>
  <c r="Q12" i="2"/>
  <c r="O13" i="2"/>
  <c r="P13" i="2" s="1"/>
  <c r="N14" i="2"/>
  <c r="AH42" i="2"/>
  <c r="J9" i="2"/>
  <c r="E12" i="2"/>
  <c r="F11" i="2"/>
  <c r="AK41" i="2"/>
  <c r="J28" i="2" l="1"/>
  <c r="AB28" i="2"/>
  <c r="S12" i="2"/>
  <c r="AB11" i="2"/>
  <c r="AK11" i="2"/>
  <c r="G11" i="2"/>
  <c r="S28" i="2"/>
  <c r="AK29" i="2"/>
  <c r="AJ30" i="2"/>
  <c r="AI30" i="2"/>
  <c r="AF32" i="2"/>
  <c r="AG32" i="2" s="1"/>
  <c r="AH32" i="2" s="1"/>
  <c r="AG31" i="2"/>
  <c r="AH31" i="2" s="1"/>
  <c r="W31" i="2"/>
  <c r="X30" i="2"/>
  <c r="Y30" i="2" s="1"/>
  <c r="AA29" i="2"/>
  <c r="Z29" i="2"/>
  <c r="R29" i="2"/>
  <c r="Q29" i="2"/>
  <c r="O30" i="2"/>
  <c r="P30" i="2" s="1"/>
  <c r="N31" i="2"/>
  <c r="I29" i="2"/>
  <c r="H29" i="2"/>
  <c r="E31" i="2"/>
  <c r="F30" i="2"/>
  <c r="G30" i="2" s="1"/>
  <c r="AI12" i="2"/>
  <c r="AJ12" i="2"/>
  <c r="AF14" i="2"/>
  <c r="AG13" i="2"/>
  <c r="AH13" i="2" s="1"/>
  <c r="AA12" i="2"/>
  <c r="Z12" i="2"/>
  <c r="W14" i="2"/>
  <c r="X13" i="2"/>
  <c r="Y13" i="2" s="1"/>
  <c r="N15" i="2"/>
  <c r="O15" i="2" s="1"/>
  <c r="P15" i="2" s="1"/>
  <c r="O14" i="2"/>
  <c r="P14" i="2" s="1"/>
  <c r="R13" i="2"/>
  <c r="Q13" i="2"/>
  <c r="J10" i="2"/>
  <c r="E13" i="2"/>
  <c r="F12" i="2"/>
  <c r="G12" i="2" s="1"/>
  <c r="AH44" i="2" s="1"/>
  <c r="AK42" i="2"/>
  <c r="J29" i="2" l="1"/>
  <c r="AK30" i="2"/>
  <c r="AB29" i="2"/>
  <c r="S29" i="2"/>
  <c r="AK12" i="2"/>
  <c r="AB12" i="2"/>
  <c r="S13" i="2"/>
  <c r="H11" i="2"/>
  <c r="I11" i="2"/>
  <c r="AJ43" i="2" s="1"/>
  <c r="I12" i="2"/>
  <c r="AJ44" i="2" s="1"/>
  <c r="H12" i="2"/>
  <c r="AH43" i="2"/>
  <c r="AJ32" i="2"/>
  <c r="AI32" i="2"/>
  <c r="AH33" i="2"/>
  <c r="AJ31" i="2"/>
  <c r="AI31" i="2"/>
  <c r="AA30" i="2"/>
  <c r="Z30" i="2"/>
  <c r="W32" i="2"/>
  <c r="X32" i="2" s="1"/>
  <c r="Y32" i="2" s="1"/>
  <c r="X31" i="2"/>
  <c r="Y31" i="2" s="1"/>
  <c r="N32" i="2"/>
  <c r="O32" i="2" s="1"/>
  <c r="P32" i="2" s="1"/>
  <c r="O31" i="2"/>
  <c r="P31" i="2" s="1"/>
  <c r="R30" i="2"/>
  <c r="Q30" i="2"/>
  <c r="E32" i="2"/>
  <c r="F32" i="2" s="1"/>
  <c r="G32" i="2" s="1"/>
  <c r="F31" i="2"/>
  <c r="G31" i="2" s="1"/>
  <c r="I30" i="2"/>
  <c r="H30" i="2"/>
  <c r="AJ13" i="2"/>
  <c r="AI13" i="2"/>
  <c r="AF15" i="2"/>
  <c r="AG15" i="2" s="1"/>
  <c r="AH15" i="2" s="1"/>
  <c r="AG14" i="2"/>
  <c r="AH14" i="2" s="1"/>
  <c r="AA13" i="2"/>
  <c r="Z13" i="2"/>
  <c r="W15" i="2"/>
  <c r="X15" i="2" s="1"/>
  <c r="Y15" i="2" s="1"/>
  <c r="X14" i="2"/>
  <c r="Y14" i="2" s="1"/>
  <c r="R14" i="2"/>
  <c r="Q14" i="2"/>
  <c r="R15" i="2"/>
  <c r="Q15" i="2"/>
  <c r="P16" i="2"/>
  <c r="AI43" i="2"/>
  <c r="J12" i="2"/>
  <c r="E14" i="2"/>
  <c r="F13" i="2"/>
  <c r="Q16" i="2" l="1"/>
  <c r="R16" i="2"/>
  <c r="S14" i="2"/>
  <c r="AK31" i="2"/>
  <c r="AB13" i="2"/>
  <c r="J30" i="2"/>
  <c r="S30" i="2"/>
  <c r="AB30" i="2"/>
  <c r="AK13" i="2"/>
  <c r="G13" i="2"/>
  <c r="J11" i="2"/>
  <c r="AI33" i="2"/>
  <c r="AJ33" i="2"/>
  <c r="AK32" i="2"/>
  <c r="AK33" i="2" s="1"/>
  <c r="AA31" i="2"/>
  <c r="Z31" i="2"/>
  <c r="AA32" i="2"/>
  <c r="AA33" i="2" s="1"/>
  <c r="Z32" i="2"/>
  <c r="Y33" i="2"/>
  <c r="Q31" i="2"/>
  <c r="R31" i="2"/>
  <c r="R32" i="2"/>
  <c r="Q32" i="2"/>
  <c r="Q33" i="2" s="1"/>
  <c r="P33" i="2"/>
  <c r="I31" i="2"/>
  <c r="H31" i="2"/>
  <c r="I32" i="2"/>
  <c r="H32" i="2"/>
  <c r="G33" i="2"/>
  <c r="AJ14" i="2"/>
  <c r="AI14" i="2"/>
  <c r="AJ15" i="2"/>
  <c r="AI15" i="2"/>
  <c r="AH16" i="2"/>
  <c r="AA14" i="2"/>
  <c r="Z14" i="2"/>
  <c r="AA15" i="2"/>
  <c r="Z15" i="2"/>
  <c r="Y16" i="2"/>
  <c r="S15" i="2"/>
  <c r="AK43" i="2"/>
  <c r="AI44" i="2"/>
  <c r="AK44" i="2" s="1"/>
  <c r="F14" i="2"/>
  <c r="G14" i="2" s="1"/>
  <c r="AH46" i="2" s="1"/>
  <c r="E15" i="2"/>
  <c r="F15" i="2" s="1"/>
  <c r="G15" i="2" s="1"/>
  <c r="S16" i="2" l="1"/>
  <c r="Z33" i="2"/>
  <c r="H33" i="2"/>
  <c r="I33" i="2"/>
  <c r="J31" i="2"/>
  <c r="AB31" i="2"/>
  <c r="AJ16" i="2"/>
  <c r="AK14" i="2"/>
  <c r="I15" i="2"/>
  <c r="H15" i="2"/>
  <c r="AH47" i="2"/>
  <c r="I14" i="2"/>
  <c r="AJ46" i="2" s="1"/>
  <c r="H14" i="2"/>
  <c r="AI46" i="2" s="1"/>
  <c r="I13" i="2"/>
  <c r="AJ45" i="2" s="1"/>
  <c r="H13" i="2"/>
  <c r="AI45" i="2" s="1"/>
  <c r="AH45" i="2"/>
  <c r="R33" i="2"/>
  <c r="S31" i="2"/>
  <c r="Z16" i="2"/>
  <c r="AB14" i="2"/>
  <c r="AB32" i="2"/>
  <c r="S32" i="2"/>
  <c r="J32" i="2"/>
  <c r="J33" i="2" s="1"/>
  <c r="AI16" i="2"/>
  <c r="AK15" i="2"/>
  <c r="AA16" i="2"/>
  <c r="AB15" i="2"/>
  <c r="G16" i="2"/>
  <c r="AB33" i="2" l="1"/>
  <c r="S33" i="2"/>
  <c r="AK16" i="2"/>
  <c r="I16" i="2"/>
  <c r="J13" i="2"/>
  <c r="AK45" i="2"/>
  <c r="AB16" i="2"/>
  <c r="H16" i="2"/>
  <c r="J14" i="2"/>
  <c r="J15" i="2"/>
  <c r="AK46" i="2"/>
  <c r="AI47" i="2"/>
  <c r="AJ47" i="2"/>
  <c r="W41" i="2"/>
  <c r="J16" i="2" l="1"/>
  <c r="AK47" i="2"/>
  <c r="T38" i="2"/>
  <c r="AH36" i="2"/>
  <c r="T40" i="2"/>
  <c r="T39" i="2"/>
  <c r="AK36" i="2" l="1"/>
  <c r="T42" i="2"/>
  <c r="T41" i="2"/>
  <c r="AJ36" i="2"/>
  <c r="AI36" i="2"/>
</calcChain>
</file>

<file path=xl/sharedStrings.xml><?xml version="1.0" encoding="utf-8"?>
<sst xmlns="http://schemas.openxmlformats.org/spreadsheetml/2006/main" count="191" uniqueCount="79">
  <si>
    <t>Zinsen</t>
  </si>
  <si>
    <t>AGS</t>
  </si>
  <si>
    <t>Soli</t>
  </si>
  <si>
    <t>KiSt</t>
  </si>
  <si>
    <t>Zahlung</t>
  </si>
  <si>
    <t>Dividende</t>
  </si>
  <si>
    <t>Zinsbescheinigungen:</t>
  </si>
  <si>
    <t>frei</t>
  </si>
  <si>
    <t>kumuliert</t>
  </si>
  <si>
    <t>Steuern</t>
  </si>
  <si>
    <t>x</t>
  </si>
  <si>
    <t xml:space="preserve">Jan </t>
  </si>
  <si>
    <t xml:space="preserve">Feb </t>
  </si>
  <si>
    <t xml:space="preserve">Mrz </t>
  </si>
  <si>
    <t xml:space="preserve">Apr </t>
  </si>
  <si>
    <t xml:space="preserve">Mai </t>
  </si>
  <si>
    <t xml:space="preserve">Jun </t>
  </si>
  <si>
    <t xml:space="preserve">Jul </t>
  </si>
  <si>
    <t xml:space="preserve">Aug </t>
  </si>
  <si>
    <t xml:space="preserve">Sep </t>
  </si>
  <si>
    <t xml:space="preserve">Okt </t>
  </si>
  <si>
    <t xml:space="preserve">Nov </t>
  </si>
  <si>
    <t xml:space="preserve">Dez </t>
  </si>
  <si>
    <t>|</t>
  </si>
  <si>
    <t>Gesamtberechnung:</t>
  </si>
  <si>
    <t>Jan</t>
  </si>
  <si>
    <t>Feb</t>
  </si>
  <si>
    <t>Mrz</t>
  </si>
  <si>
    <t>Apr</t>
  </si>
  <si>
    <t>Mai</t>
  </si>
  <si>
    <t>Jun</t>
  </si>
  <si>
    <t>Jul</t>
  </si>
  <si>
    <t>Aug</t>
  </si>
  <si>
    <t>Sep</t>
  </si>
  <si>
    <t>Okt</t>
  </si>
  <si>
    <t>Nov</t>
  </si>
  <si>
    <t>Dez</t>
  </si>
  <si>
    <t>keine Kirchensteuer</t>
  </si>
  <si>
    <t>2025</t>
  </si>
  <si>
    <t>Person</t>
  </si>
  <si>
    <t>mit AGS</t>
  </si>
  <si>
    <t>Ertrag</t>
  </si>
  <si>
    <t>ü</t>
  </si>
  <si>
    <t xml:space="preserve"> Das Feld kann auch leer bleiben (reine Information).</t>
  </si>
  <si>
    <t>&gt; Steuerschätzer</t>
  </si>
  <si>
    <t>Ê</t>
  </si>
  <si>
    <r>
      <rPr>
        <b/>
        <sz val="9"/>
        <color rgb="FF002060"/>
        <rFont val="Wingdings"/>
        <charset val="2"/>
      </rPr>
      <t>Ê</t>
    </r>
    <r>
      <rPr>
        <b/>
        <sz val="9"/>
        <color rgb="FF002060"/>
        <rFont val="Arial"/>
        <family val="2"/>
      </rPr>
      <t xml:space="preserve">(automatisch) oder </t>
    </r>
    <r>
      <rPr>
        <b/>
        <sz val="9"/>
        <color rgb="FF002060"/>
        <rFont val="Wingdings"/>
        <charset val="2"/>
      </rPr>
      <t>I</t>
    </r>
    <r>
      <rPr>
        <b/>
        <sz val="9"/>
        <color rgb="FF002060"/>
        <rFont val="Arial"/>
        <family val="2"/>
      </rPr>
      <t>(manuell) ist der Hinweis, dass
dieses Feld an eine andere Anwendung exportiert wird.</t>
    </r>
  </si>
  <si>
    <r>
      <rPr>
        <sz val="20"/>
        <color rgb="FFC00000"/>
        <rFont val="Algerian"/>
        <family val="5"/>
      </rPr>
      <t>€</t>
    </r>
    <r>
      <rPr>
        <sz val="12"/>
        <color rgb="FF006666"/>
        <rFont val="Algerian"/>
        <family val="5"/>
      </rPr>
      <t>FLUX</t>
    </r>
  </si>
  <si>
    <t>Einzel</t>
  </si>
  <si>
    <t>insgesamt erteilte Freistellungsaufträge:</t>
  </si>
  <si>
    <t>von 1.000,00</t>
  </si>
  <si>
    <t>200,00 noch frei!</t>
  </si>
  <si>
    <t>Bank 1</t>
  </si>
  <si>
    <t>Puffer:</t>
  </si>
  <si>
    <t xml:space="preserve">für die Steuerberechnung: </t>
  </si>
  <si>
    <r>
      <t xml:space="preserve">Die  gelben Felder  können
</t>
    </r>
    <r>
      <rPr>
        <b/>
        <sz val="18"/>
        <color rgb="FFC00000"/>
        <rFont val="Arial"/>
        <family val="2"/>
      </rPr>
      <t>ausgefüllt</t>
    </r>
    <r>
      <rPr>
        <b/>
        <sz val="18"/>
        <color rgb="FF002060"/>
        <rFont val="Arial"/>
        <family val="2"/>
      </rPr>
      <t xml:space="preserve">   oder</t>
    </r>
    <r>
      <rPr>
        <b/>
        <sz val="18"/>
        <color rgb="FFC00000"/>
        <rFont val="Arial"/>
        <family val="2"/>
      </rPr>
      <t xml:space="preserve">  selektiert</t>
    </r>
    <r>
      <rPr>
        <b/>
        <sz val="18"/>
        <color rgb="FF002060"/>
        <rFont val="Arial"/>
        <family val="2"/>
      </rPr>
      <t xml:space="preserve">
werden,</t>
    </r>
    <r>
      <rPr>
        <b/>
        <sz val="10"/>
        <color rgb="FF002060"/>
        <rFont val="Arial"/>
        <family val="2"/>
      </rPr>
      <t xml:space="preserve"> </t>
    </r>
    <r>
      <rPr>
        <b/>
        <sz val="18"/>
        <color rgb="FF002060"/>
        <rFont val="Arial"/>
        <family val="2"/>
      </rPr>
      <t>die anderen Felder
 sind gesperrt  und  werden
vom Programm berechnet.</t>
    </r>
  </si>
  <si>
    <r>
      <rPr>
        <sz val="8"/>
        <color rgb="FFC00000"/>
        <rFont val="Arial"/>
        <family val="2"/>
      </rPr>
      <t>'</t>
    </r>
    <r>
      <rPr>
        <u/>
        <sz val="8"/>
        <color theme="8" tint="-0.499984740745262"/>
        <rFont val="Arial"/>
        <family val="2"/>
      </rPr>
      <t>mit AGS</t>
    </r>
    <r>
      <rPr>
        <sz val="8"/>
        <color rgb="FFC00000"/>
        <rFont val="Arial"/>
        <family val="2"/>
      </rPr>
      <t>'  oder  '</t>
    </r>
    <r>
      <rPr>
        <u/>
        <sz val="8"/>
        <color theme="8" tint="-0.499984740745262"/>
        <rFont val="Arial"/>
        <family val="2"/>
      </rPr>
      <t>ohne AGS</t>
    </r>
    <r>
      <rPr>
        <sz val="8"/>
        <color rgb="FFC00000"/>
        <rFont val="Arial"/>
        <family val="2"/>
      </rPr>
      <t>' selektieren</t>
    </r>
  </si>
  <si>
    <r>
      <rPr>
        <sz val="8"/>
        <color rgb="FFC00000"/>
        <rFont val="Arial"/>
        <family val="2"/>
      </rPr>
      <t>'</t>
    </r>
    <r>
      <rPr>
        <u/>
        <sz val="8"/>
        <color theme="8" tint="-0.499984740745262"/>
        <rFont val="Arial"/>
        <family val="2"/>
      </rPr>
      <t>Zinsen</t>
    </r>
    <r>
      <rPr>
        <sz val="8"/>
        <color rgb="FFC00000"/>
        <rFont val="Arial"/>
        <family val="2"/>
      </rPr>
      <t>'   oder '</t>
    </r>
    <r>
      <rPr>
        <u/>
        <sz val="8"/>
        <color theme="8" tint="-0.499984740745262"/>
        <rFont val="Arial"/>
        <family val="2"/>
      </rPr>
      <t>Dividende</t>
    </r>
    <r>
      <rPr>
        <sz val="8"/>
        <color rgb="FFC00000"/>
        <rFont val="Arial"/>
        <family val="2"/>
      </rPr>
      <t>' selektieren</t>
    </r>
  </si>
  <si>
    <r>
      <rPr>
        <sz val="8"/>
        <color rgb="FFC00000"/>
        <rFont val="Arial"/>
        <family val="2"/>
      </rPr>
      <t>'</t>
    </r>
    <r>
      <rPr>
        <u/>
        <sz val="8"/>
        <color theme="8" tint="-0.499984740745262"/>
        <rFont val="Wingdings"/>
        <charset val="2"/>
      </rPr>
      <t>ü</t>
    </r>
    <r>
      <rPr>
        <sz val="8"/>
        <color rgb="FFC00000"/>
        <rFont val="Arial"/>
        <family val="2"/>
      </rPr>
      <t>' (liegt vor) oder '</t>
    </r>
    <r>
      <rPr>
        <u/>
        <sz val="8"/>
        <color theme="8" tint="-0.499984740745262"/>
        <rFont val="Wingdings"/>
        <charset val="2"/>
      </rPr>
      <t>x</t>
    </r>
    <r>
      <rPr>
        <sz val="8"/>
        <color rgb="FFC00000"/>
        <rFont val="Arial"/>
        <family val="2"/>
      </rPr>
      <t>' (steht aus) selektieren</t>
    </r>
  </si>
  <si>
    <r>
      <rPr>
        <sz val="8"/>
        <color rgb="FFC00000"/>
        <rFont val="Arial"/>
        <family val="2"/>
      </rPr>
      <t xml:space="preserve"> '</t>
    </r>
    <r>
      <rPr>
        <u/>
        <sz val="8"/>
        <color theme="8" tint="-0.499984740745262"/>
        <rFont val="Wingdings"/>
        <charset val="2"/>
      </rPr>
      <t>Ê</t>
    </r>
    <r>
      <rPr>
        <sz val="8"/>
        <color rgb="FFC00000"/>
        <rFont val="Arial"/>
        <family val="2"/>
      </rPr>
      <t>' (wird exportiert) oder '</t>
    </r>
    <r>
      <rPr>
        <u/>
        <sz val="8"/>
        <color theme="8" tint="-0.499984740745262"/>
        <rFont val="Wingdings"/>
        <charset val="2"/>
      </rPr>
      <t>I</t>
    </r>
    <r>
      <rPr>
        <sz val="8"/>
        <color rgb="FFC00000"/>
        <rFont val="Arial"/>
        <family val="2"/>
      </rPr>
      <t>' (manuell) selektieren</t>
    </r>
  </si>
  <si>
    <r>
      <rPr>
        <sz val="8"/>
        <color rgb="FFC00000"/>
        <rFont val="Arial"/>
        <family val="2"/>
      </rPr>
      <t xml:space="preserve"> &lt;  '</t>
    </r>
    <r>
      <rPr>
        <u/>
        <sz val="8"/>
        <color theme="8" tint="-0.499984740745262"/>
        <rFont val="Arial"/>
        <family val="2"/>
      </rPr>
      <t>keine Kirchensteuer</t>
    </r>
    <r>
      <rPr>
        <sz val="8"/>
        <color rgb="FFC00000"/>
        <rFont val="Arial"/>
        <family val="2"/>
      </rPr>
      <t>'  oder  '</t>
    </r>
    <r>
      <rPr>
        <u/>
        <sz val="8"/>
        <color theme="8" tint="-0.499984740745262"/>
        <rFont val="Arial"/>
        <family val="2"/>
      </rPr>
      <t>mit Kirchensteuer</t>
    </r>
    <r>
      <rPr>
        <sz val="8"/>
        <color rgb="FFC00000"/>
        <rFont val="Arial"/>
        <family val="2"/>
      </rPr>
      <t>' selektieren</t>
    </r>
  </si>
  <si>
    <r>
      <t>&lt; '</t>
    </r>
    <r>
      <rPr>
        <u/>
        <sz val="8"/>
        <color theme="8" tint="-0.499984740745262"/>
        <rFont val="Arial"/>
        <family val="2"/>
      </rPr>
      <t>Einzel</t>
    </r>
    <r>
      <rPr>
        <sz val="8"/>
        <color rgb="FFC00000"/>
        <rFont val="Arial"/>
        <family val="2"/>
      </rPr>
      <t>' oder '</t>
    </r>
    <r>
      <rPr>
        <u/>
        <sz val="8"/>
        <color theme="8" tint="-0.499984740745262"/>
        <rFont val="Arial"/>
        <family val="2"/>
      </rPr>
      <t>Zusammen</t>
    </r>
    <r>
      <rPr>
        <sz val="8"/>
        <color rgb="FFC00000"/>
        <rFont val="Arial"/>
        <family val="2"/>
      </rPr>
      <t>' selektieren</t>
    </r>
  </si>
  <si>
    <t>Diese Anwendung wurde entsprechend der geltenden Gesetze erstellt und ausgiebig getestet.  Der Ersteller übernimmt jedoch  keine Gewähr.
Der Anwender ist für die Eintragungen und Veränderungen selbst verantwortlich. Dies wird hiermit durch Nutzung der Anwendung akzeptiert.</t>
  </si>
  <si>
    <r>
      <rPr>
        <sz val="8"/>
        <color rgb="FFC00000"/>
        <rFont val="Arial"/>
        <family val="2"/>
      </rPr>
      <t xml:space="preserve"> </t>
    </r>
    <r>
      <rPr>
        <u/>
        <sz val="8"/>
        <color rgb="FFC00000"/>
        <rFont val="Arial"/>
        <family val="2"/>
      </rPr>
      <t>Namen</t>
    </r>
    <r>
      <rPr>
        <sz val="8"/>
        <color rgb="FFC00000"/>
        <rFont val="Arial"/>
        <family val="2"/>
      </rPr>
      <t xml:space="preserve"> der Person eintragen</t>
    </r>
  </si>
  <si>
    <r>
      <t>Datum der letzten Eintragung</t>
    </r>
    <r>
      <rPr>
        <sz val="8"/>
        <color rgb="FFC00000"/>
        <rFont val="Arial"/>
        <family val="2"/>
      </rPr>
      <t xml:space="preserve"> eintragen</t>
    </r>
  </si>
  <si>
    <r>
      <t xml:space="preserve">Höhe des </t>
    </r>
    <r>
      <rPr>
        <u/>
        <sz val="8"/>
        <color rgb="FFC00000"/>
        <rFont val="Arial"/>
        <family val="2"/>
      </rPr>
      <t>erteilten Freistellungsauftrags</t>
    </r>
    <r>
      <rPr>
        <sz val="8"/>
        <color rgb="FFC00000"/>
        <rFont val="Arial"/>
        <family val="2"/>
      </rPr>
      <t xml:space="preserve"> eintragen</t>
    </r>
  </si>
  <si>
    <r>
      <t>Namen der Bank</t>
    </r>
    <r>
      <rPr>
        <sz val="8"/>
        <color rgb="FFC00000"/>
        <rFont val="Arial"/>
        <family val="2"/>
      </rPr>
      <t xml:space="preserve"> eintragen</t>
    </r>
  </si>
  <si>
    <r>
      <t>Brutto-Ertrag</t>
    </r>
    <r>
      <rPr>
        <sz val="8"/>
        <color rgb="FFC00000"/>
        <rFont val="Arial"/>
        <family val="2"/>
      </rPr>
      <t xml:space="preserve"> eintragen</t>
    </r>
  </si>
  <si>
    <t>versteuern</t>
  </si>
  <si>
    <t>mit Kirchensteuer</t>
  </si>
  <si>
    <t>Name</t>
  </si>
  <si>
    <t>Bank 2</t>
  </si>
  <si>
    <t>ohne AGS</t>
  </si>
  <si>
    <t>800</t>
  </si>
  <si>
    <t>(kann auch leer bleiben, reine Info)</t>
  </si>
  <si>
    <t>Zinserträge</t>
  </si>
  <si>
    <t xml:space="preserve">&lt; Veranlagung zur Ek-Steuer </t>
  </si>
  <si>
    <t>V  25-116</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</si>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</sst>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0.00_ ;[Red]\-#,##0.00\ "/>
    <numFmt numFmtId="165" formatCode="_-* #,##0.00\ [$€-1]_-;\-* #,##0.00\ [$€-1]_-;_-* &quot;-&quot;??\ [$€-1]_-"/>
    <numFmt numFmtId="166" formatCode="&quot;Stand: &quot;dd/mm/yyyy"/>
    <numFmt numFmtId="167" formatCode="&quot;Freistellungsauftrag: &quot;#,##0.00"/>
    <numFmt numFmtId="168" formatCode="#,##0_ ;[Red]\-#,##0\ "/>
    <numFmt numFmtId="169" formatCode="#,##0.00_ ;\-#,##0.00\ "/>
    <numFmt numFmtId="170" formatCode="#,##0.00&quot; noch frei!&quot;"/>
    <numFmt numFmtId="171" formatCode="&quot;von &quot;#,##0.00"/>
    <numFmt numFmtId="172" formatCode="&quot;Freistellung: &quot;#,##0.00_ ;&quot;Freistellung: &quot;\-#,##0.00\ "/>
    <numFmt numFmtId="173" formatCode="&quot;Puffer: &quot;#,##0.00_ ;&quot;Puffer: &quot;\-#,##0.00\ "/>
  </numFmts>
  <fonts count="62">
    <font>
      <b/>
      <sz val="8"/>
      <color rgb="FF002060"/>
      <name val="Arial"/>
      <family val="2"/>
    </font>
    <font>
      <b/>
      <sz val="12"/>
      <name val="Arial"/>
      <family val="2"/>
    </font>
    <font>
      <b/>
      <sz val="8"/>
      <name val="Arial"/>
      <family val="2"/>
    </font>
    <font>
      <sz val="12"/>
      <name val="Helv"/>
    </font>
    <font>
      <b/>
      <sz val="10"/>
      <name val="Arial"/>
      <family val="2"/>
    </font>
    <font>
      <sz val="11"/>
      <name val="Arial"/>
      <family val="2"/>
    </font>
    <font>
      <b/>
      <sz val="8"/>
      <color rgb="FF002060"/>
      <name val="Arial"/>
      <family val="2"/>
    </font>
    <font>
      <b/>
      <sz val="10"/>
      <color rgb="FF002060"/>
      <name val="Arial"/>
      <family val="2"/>
    </font>
    <font>
      <b/>
      <sz val="11"/>
      <color rgb="FF002060"/>
      <name val="Arial"/>
      <family val="2"/>
    </font>
    <font>
      <b/>
      <sz val="8"/>
      <color rgb="FF008000"/>
      <name val="Arial"/>
      <family val="2"/>
    </font>
    <font>
      <b/>
      <sz val="8"/>
      <color rgb="FF008080"/>
      <name val="Arial"/>
      <family val="2"/>
    </font>
    <font>
      <sz val="10"/>
      <color rgb="FF3F3F76"/>
      <name val="Arial"/>
      <family val="2"/>
    </font>
    <font>
      <b/>
      <sz val="9"/>
      <color rgb="FF008080"/>
      <name val="Arial"/>
      <family val="2"/>
    </font>
    <font>
      <b/>
      <sz val="9"/>
      <color rgb="FF002060"/>
      <name val="Arial"/>
      <family val="2"/>
    </font>
    <font>
      <b/>
      <sz val="8"/>
      <color rgb="FF006100"/>
      <name val="Arial"/>
      <family val="2"/>
    </font>
    <font>
      <b/>
      <sz val="9"/>
      <name val="Arial"/>
      <family val="2"/>
    </font>
    <font>
      <b/>
      <sz val="9"/>
      <color rgb="FFC00000"/>
      <name val="Arial"/>
      <family val="2"/>
    </font>
    <font>
      <b/>
      <sz val="8"/>
      <color rgb="FFC00000"/>
      <name val="Arial"/>
      <family val="2"/>
    </font>
    <font>
      <b/>
      <sz val="9"/>
      <color theme="8" tint="-0.499984740745262"/>
      <name val="Arial"/>
      <family val="2"/>
    </font>
    <font>
      <b/>
      <sz val="9"/>
      <color theme="0" tint="-0.499984740745262"/>
      <name val="Arial"/>
      <family val="2"/>
    </font>
    <font>
      <b/>
      <sz val="20"/>
      <color rgb="FF0070C0"/>
      <name val="Arial"/>
      <family val="2"/>
    </font>
    <font>
      <b/>
      <sz val="11"/>
      <name val="Arial"/>
      <family val="2"/>
    </font>
    <font>
      <b/>
      <sz val="18"/>
      <color rgb="FFC00000"/>
      <name val="Arial"/>
      <family val="2"/>
    </font>
    <font>
      <b/>
      <sz val="22"/>
      <color rgb="FFC00000"/>
      <name val="Arial"/>
      <family val="2"/>
    </font>
    <font>
      <b/>
      <sz val="10"/>
      <color rgb="FF002060"/>
      <name val="Wingdings"/>
      <charset val="2"/>
    </font>
    <font>
      <b/>
      <sz val="9"/>
      <color theme="1"/>
      <name val="Arial"/>
      <family val="2"/>
    </font>
    <font>
      <b/>
      <sz val="14"/>
      <color rgb="FF006666"/>
      <name val="Arial"/>
      <family val="2"/>
    </font>
    <font>
      <b/>
      <sz val="8"/>
      <color theme="1"/>
      <name val="Arial"/>
      <family val="2"/>
    </font>
    <font>
      <b/>
      <sz val="7"/>
      <color rgb="FFC00000"/>
      <name val="Arial"/>
      <family val="2"/>
    </font>
    <font>
      <b/>
      <sz val="8"/>
      <color theme="9" tint="-0.499984740745262"/>
      <name val="Arial"/>
      <family val="2"/>
    </font>
    <font>
      <b/>
      <sz val="8"/>
      <color rgb="FFFFFFCC"/>
      <name val="Arial"/>
      <family val="2"/>
    </font>
    <font>
      <b/>
      <sz val="9"/>
      <color theme="1" tint="0.34998626667073579"/>
      <name val="Arial"/>
      <family val="2"/>
    </font>
    <font>
      <b/>
      <sz val="8"/>
      <color theme="0" tint="-0.499984740745262"/>
      <name val="Arial"/>
      <family val="2"/>
    </font>
    <font>
      <b/>
      <sz val="8"/>
      <color rgb="FF006666"/>
      <name val="Arial"/>
      <family val="2"/>
    </font>
    <font>
      <b/>
      <u/>
      <sz val="14"/>
      <color rgb="FFC00000"/>
      <name val="Arial"/>
      <family val="2"/>
    </font>
    <font>
      <b/>
      <u/>
      <sz val="8"/>
      <color rgb="FFC00000"/>
      <name val="Arial"/>
      <family val="2"/>
    </font>
    <font>
      <b/>
      <sz val="20"/>
      <color rgb="FF002060"/>
      <name val="Arial"/>
      <family val="2"/>
    </font>
    <font>
      <b/>
      <sz val="10"/>
      <color theme="0" tint="-0.499984740745262"/>
      <name val="Arial"/>
      <family val="2"/>
    </font>
    <font>
      <b/>
      <sz val="9"/>
      <color rgb="FF002060"/>
      <name val="Wingdings"/>
      <charset val="2"/>
    </font>
    <font>
      <b/>
      <sz val="10"/>
      <color rgb="FFC00000"/>
      <name val="Arial"/>
      <family val="2"/>
    </font>
    <font>
      <b/>
      <sz val="10"/>
      <color theme="0" tint="-0.499984740745262"/>
      <name val="Wingdings"/>
      <charset val="2"/>
    </font>
    <font>
      <b/>
      <sz val="9"/>
      <color rgb="FF002060"/>
      <name val="Arial"/>
      <family val="2"/>
      <charset val="2"/>
    </font>
    <font>
      <sz val="9"/>
      <color theme="8" tint="-0.499984740745262"/>
      <name val="Algerian"/>
      <family val="5"/>
    </font>
    <font>
      <sz val="20"/>
      <color rgb="FFC00000"/>
      <name val="Algerian"/>
      <family val="5"/>
    </font>
    <font>
      <sz val="12"/>
      <color rgb="FF006666"/>
      <name val="Algerian"/>
      <family val="5"/>
    </font>
    <font>
      <sz val="8"/>
      <name val="Algerian"/>
      <family val="5"/>
    </font>
    <font>
      <b/>
      <sz val="9"/>
      <color theme="0"/>
      <name val="Arial"/>
      <family val="2"/>
    </font>
    <font>
      <b/>
      <sz val="8"/>
      <color rgb="FFC00000"/>
      <name val="Wingdings"/>
      <charset val="2"/>
    </font>
    <font>
      <sz val="8"/>
      <color rgb="FFC00000"/>
      <name val="Arial"/>
      <family val="2"/>
    </font>
    <font>
      <sz val="10"/>
      <color rgb="FF002060"/>
      <name val="Wingdings"/>
      <charset val="2"/>
    </font>
    <font>
      <sz val="10"/>
      <color theme="9" tint="-0.499984740745262"/>
      <name val="Wingdings"/>
      <charset val="2"/>
    </font>
    <font>
      <sz val="8"/>
      <color rgb="FF002060"/>
      <name val="Arial"/>
      <family val="2"/>
    </font>
    <font>
      <sz val="9"/>
      <color theme="8" tint="-0.499984740745262"/>
      <name val="Arial"/>
      <family val="2"/>
    </font>
    <font>
      <sz val="8"/>
      <color theme="0"/>
      <name val="Arial"/>
      <family val="2"/>
    </font>
    <font>
      <u/>
      <sz val="8"/>
      <color rgb="FFC00000"/>
      <name val="Arial"/>
      <family val="2"/>
    </font>
    <font>
      <sz val="8"/>
      <name val="Arial"/>
      <family val="2"/>
    </font>
    <font>
      <b/>
      <sz val="18"/>
      <color rgb="FF002060"/>
      <name val="Arial"/>
      <family val="2"/>
    </font>
    <font>
      <b/>
      <sz val="9"/>
      <color theme="0" tint="-4.9989318521683403E-2"/>
      <name val="Arial"/>
      <family val="2"/>
    </font>
    <font>
      <sz val="10"/>
      <color theme="9" tint="-0.499984740745262"/>
      <name val="Arial"/>
      <family val="2"/>
    </font>
    <font>
      <u/>
      <sz val="8"/>
      <color theme="8" tint="-0.499984740745262"/>
      <name val="Arial"/>
      <family val="2"/>
    </font>
    <font>
      <u/>
      <sz val="8"/>
      <color theme="8" tint="-0.499984740745262"/>
      <name val="Wingdings"/>
      <charset val="2"/>
    </font>
    <font>
      <i/>
      <sz val="8"/>
      <color rgb="FFC00000"/>
      <name val="Arial"/>
      <family val="2"/>
    </font>
  </fonts>
  <fills count="1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theme="6" tint="0.39994506668294322"/>
        <bgColor indexed="64"/>
      </patternFill>
    </fill>
    <fill>
      <patternFill patternType="solid">
        <fgColor rgb="FFFFCC99"/>
      </patternFill>
    </fill>
    <fill>
      <patternFill patternType="solid">
        <fgColor rgb="FFFFFFCC"/>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ck">
        <color theme="0"/>
      </left>
      <right style="medium">
        <color theme="0"/>
      </right>
      <top style="thick">
        <color theme="0"/>
      </top>
      <bottom style="thick">
        <color theme="0"/>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medium">
        <color theme="0"/>
      </left>
      <right/>
      <top style="double">
        <color indexed="64"/>
      </top>
      <bottom style="thin">
        <color indexed="64"/>
      </bottom>
      <diagonal/>
    </border>
    <border>
      <left style="medium">
        <color theme="0"/>
      </left>
      <right/>
      <top style="thin">
        <color indexed="64"/>
      </top>
      <bottom style="thin">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double">
        <color indexed="64"/>
      </top>
      <bottom/>
      <diagonal/>
    </border>
    <border>
      <left/>
      <right/>
      <top/>
      <bottom style="thin">
        <color rgb="FFC00000"/>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6">
    <xf numFmtId="0" fontId="0" fillId="3" borderId="0" applyNumberFormat="0" applyBorder="0" applyAlignment="0" applyProtection="0"/>
    <xf numFmtId="165" fontId="3" fillId="0" borderId="0" applyFont="0" applyFill="0" applyBorder="0" applyAlignment="0" applyProtection="0"/>
    <xf numFmtId="44" fontId="5" fillId="0" borderId="0" applyFont="0" applyFill="0" applyBorder="0" applyAlignment="0" applyProtection="0"/>
    <xf numFmtId="0" fontId="9" fillId="4" borderId="0" applyNumberFormat="0" applyBorder="0" applyAlignment="0" applyProtection="0"/>
    <xf numFmtId="0" fontId="8" fillId="5" borderId="0" applyNumberFormat="0" applyBorder="0" applyAlignment="0" applyProtection="0"/>
    <xf numFmtId="0" fontId="11" fillId="6" borderId="9" applyNumberFormat="0" applyBorder="0" applyAlignment="0" applyProtection="0"/>
  </cellStyleXfs>
  <cellXfs count="270">
    <xf numFmtId="0" fontId="0" fillId="3" borderId="0" xfId="0"/>
    <xf numFmtId="164" fontId="10" fillId="2" borderId="10" xfId="3" applyNumberFormat="1" applyFont="1" applyFill="1" applyBorder="1" applyAlignment="1" applyProtection="1">
      <alignment horizontal="right" vertical="center"/>
    </xf>
    <xf numFmtId="164" fontId="0" fillId="0" borderId="0" xfId="2" applyNumberFormat="1" applyFont="1" applyAlignment="1" applyProtection="1">
      <alignment vertical="center"/>
    </xf>
    <xf numFmtId="164" fontId="6" fillId="9" borderId="8" xfId="3" applyNumberFormat="1" applyFont="1" applyFill="1" applyBorder="1" applyAlignment="1" applyProtection="1">
      <alignment horizontal="right" vertical="center"/>
    </xf>
    <xf numFmtId="164" fontId="6" fillId="9" borderId="10" xfId="3" applyNumberFormat="1" applyFont="1" applyFill="1" applyBorder="1" applyAlignment="1" applyProtection="1">
      <alignment horizontal="right" vertical="center"/>
    </xf>
    <xf numFmtId="164" fontId="10" fillId="9" borderId="10" xfId="3" applyNumberFormat="1" applyFont="1" applyFill="1" applyBorder="1" applyAlignment="1" applyProtection="1">
      <alignment horizontal="right" vertical="center"/>
    </xf>
    <xf numFmtId="164" fontId="27" fillId="12" borderId="21" xfId="3" applyNumberFormat="1" applyFont="1" applyFill="1" applyBorder="1" applyAlignment="1" applyProtection="1">
      <alignment horizontal="right" vertical="center"/>
      <protection locked="0"/>
    </xf>
    <xf numFmtId="164" fontId="0" fillId="0" borderId="0" xfId="2" applyNumberFormat="1" applyFont="1" applyAlignment="1" applyProtection="1">
      <alignment vertical="center"/>
      <protection locked="0"/>
    </xf>
    <xf numFmtId="164" fontId="2" fillId="0" borderId="0" xfId="2" applyNumberFormat="1" applyFont="1" applyAlignment="1" applyProtection="1">
      <alignment vertical="center"/>
    </xf>
    <xf numFmtId="164" fontId="2" fillId="11" borderId="0" xfId="2" applyNumberFormat="1" applyFont="1" applyFill="1" applyAlignment="1" applyProtection="1">
      <alignment vertical="center"/>
    </xf>
    <xf numFmtId="164" fontId="0" fillId="0" borderId="0" xfId="2" applyNumberFormat="1" applyFont="1" applyAlignment="1" applyProtection="1">
      <alignment horizontal="left" vertical="center"/>
    </xf>
    <xf numFmtId="164" fontId="7" fillId="0" borderId="0" xfId="2" applyNumberFormat="1" applyFont="1" applyAlignment="1" applyProtection="1">
      <alignment vertical="center"/>
    </xf>
    <xf numFmtId="164" fontId="5" fillId="0" borderId="0" xfId="2" applyNumberFormat="1" applyFont="1" applyAlignment="1" applyProtection="1">
      <alignment vertical="center"/>
    </xf>
    <xf numFmtId="164" fontId="6" fillId="7" borderId="3" xfId="2" applyNumberFormat="1" applyFont="1" applyFill="1" applyBorder="1" applyAlignment="1" applyProtection="1">
      <alignment horizontal="center" vertical="center"/>
      <protection locked="0"/>
    </xf>
    <xf numFmtId="164" fontId="17" fillId="7" borderId="4" xfId="2" applyNumberFormat="1" applyFont="1" applyFill="1" applyBorder="1" applyAlignment="1" applyProtection="1">
      <alignment horizontal="center" vertical="center"/>
    </xf>
    <xf numFmtId="164" fontId="10" fillId="7" borderId="6" xfId="2" applyNumberFormat="1" applyFont="1" applyFill="1" applyBorder="1" applyAlignment="1" applyProtection="1">
      <alignment horizontal="center" vertical="center"/>
    </xf>
    <xf numFmtId="164" fontId="2" fillId="0" borderId="0" xfId="2" applyNumberFormat="1" applyFont="1" applyBorder="1" applyAlignment="1" applyProtection="1">
      <alignment horizontal="center" vertical="center"/>
    </xf>
    <xf numFmtId="164" fontId="0" fillId="0" borderId="0" xfId="2" applyNumberFormat="1" applyFont="1" applyAlignment="1" applyProtection="1">
      <alignment horizontal="right" vertical="center"/>
    </xf>
    <xf numFmtId="164" fontId="7" fillId="0" borderId="0" xfId="2" applyNumberFormat="1" applyFont="1" applyFill="1" applyAlignment="1" applyProtection="1">
      <alignment vertical="center"/>
    </xf>
    <xf numFmtId="164" fontId="28" fillId="0" borderId="14" xfId="2" applyNumberFormat="1" applyFont="1" applyBorder="1" applyAlignment="1" applyProtection="1">
      <alignment horizontal="right" vertical="center"/>
    </xf>
    <xf numFmtId="164" fontId="17" fillId="0" borderId="14" xfId="2" applyNumberFormat="1" applyFont="1" applyBorder="1" applyAlignment="1" applyProtection="1">
      <alignment vertical="center"/>
    </xf>
    <xf numFmtId="164" fontId="4" fillId="10" borderId="18" xfId="2" applyNumberFormat="1" applyFont="1" applyFill="1" applyBorder="1" applyAlignment="1" applyProtection="1">
      <alignment horizontal="center" vertical="center"/>
    </xf>
    <xf numFmtId="164" fontId="24" fillId="10" borderId="3" xfId="0" applyNumberFormat="1" applyFont="1" applyFill="1" applyBorder="1" applyAlignment="1" applyProtection="1">
      <alignment horizontal="center" vertical="center"/>
      <protection locked="0"/>
    </xf>
    <xf numFmtId="164" fontId="18" fillId="0" borderId="0" xfId="2" applyNumberFormat="1" applyFont="1" applyAlignment="1" applyProtection="1">
      <alignment vertical="center"/>
    </xf>
    <xf numFmtId="164" fontId="13" fillId="0" borderId="11" xfId="2" applyNumberFormat="1" applyFont="1" applyFill="1" applyBorder="1" applyAlignment="1" applyProtection="1">
      <alignment horizontal="left" vertical="center"/>
    </xf>
    <xf numFmtId="164" fontId="15" fillId="0" borderId="0" xfId="2" applyNumberFormat="1" applyFont="1" applyAlignment="1" applyProtection="1">
      <alignment vertical="center"/>
    </xf>
    <xf numFmtId="164" fontId="29" fillId="0" borderId="0" xfId="2" applyNumberFormat="1" applyFont="1" applyFill="1" applyBorder="1" applyAlignment="1" applyProtection="1">
      <alignment horizontal="left" vertical="center"/>
    </xf>
    <xf numFmtId="164" fontId="29" fillId="0" borderId="11" xfId="2" applyNumberFormat="1" applyFont="1" applyFill="1" applyBorder="1" applyAlignment="1" applyProtection="1">
      <alignment horizontal="right" vertical="center"/>
    </xf>
    <xf numFmtId="164" fontId="15" fillId="0" borderId="0" xfId="2" applyNumberFormat="1" applyFont="1" applyAlignment="1" applyProtection="1">
      <alignment horizontal="left" vertical="center"/>
    </xf>
    <xf numFmtId="164" fontId="16" fillId="0" borderId="0" xfId="2" applyNumberFormat="1" applyFont="1" applyAlignment="1" applyProtection="1">
      <alignment vertical="center"/>
    </xf>
    <xf numFmtId="164" fontId="2" fillId="0" borderId="0" xfId="2" applyNumberFormat="1" applyFont="1" applyBorder="1" applyAlignment="1" applyProtection="1">
      <alignment vertical="center"/>
    </xf>
    <xf numFmtId="164" fontId="17" fillId="0" borderId="0" xfId="2" applyNumberFormat="1" applyFont="1" applyFill="1" applyBorder="1" applyAlignment="1" applyProtection="1">
      <alignment vertical="center" textRotation="90"/>
    </xf>
    <xf numFmtId="164" fontId="6" fillId="9" borderId="21" xfId="3" applyNumberFormat="1" applyFont="1" applyFill="1" applyBorder="1" applyAlignment="1" applyProtection="1">
      <alignment horizontal="right" vertical="center"/>
    </xf>
    <xf numFmtId="164" fontId="27" fillId="7" borderId="4" xfId="2" applyNumberFormat="1" applyFont="1" applyFill="1" applyBorder="1" applyAlignment="1" applyProtection="1">
      <alignment horizontal="center" vertical="center"/>
    </xf>
    <xf numFmtId="164" fontId="27" fillId="12" borderId="7" xfId="3" applyNumberFormat="1" applyFont="1" applyFill="1" applyBorder="1" applyAlignment="1" applyProtection="1">
      <alignment horizontal="right" vertical="center"/>
      <protection locked="0"/>
    </xf>
    <xf numFmtId="164" fontId="18" fillId="0" borderId="0" xfId="2" applyNumberFormat="1" applyFont="1" applyAlignment="1" applyProtection="1">
      <alignment horizontal="center" vertical="center"/>
    </xf>
    <xf numFmtId="164" fontId="29" fillId="0" borderId="22" xfId="2" applyNumberFormat="1" applyFont="1" applyFill="1" applyBorder="1" applyAlignment="1" applyProtection="1">
      <alignment horizontal="right" vertical="center"/>
    </xf>
    <xf numFmtId="164" fontId="29" fillId="0" borderId="23" xfId="2" applyNumberFormat="1" applyFont="1" applyFill="1" applyBorder="1" applyAlignment="1" applyProtection="1">
      <alignment horizontal="right" vertical="center"/>
    </xf>
    <xf numFmtId="164" fontId="4" fillId="0" borderId="0" xfId="2" applyNumberFormat="1" applyFont="1" applyBorder="1" applyAlignment="1" applyProtection="1">
      <alignment horizontal="left" vertical="center"/>
    </xf>
    <xf numFmtId="164" fontId="18" fillId="0" borderId="0" xfId="2" applyNumberFormat="1" applyFont="1" applyBorder="1" applyAlignment="1" applyProtection="1">
      <alignment vertical="center"/>
    </xf>
    <xf numFmtId="164" fontId="13" fillId="0" borderId="0" xfId="2" applyNumberFormat="1" applyFont="1" applyFill="1" applyBorder="1" applyAlignment="1" applyProtection="1">
      <alignment horizontal="left" vertical="center"/>
    </xf>
    <xf numFmtId="164" fontId="13" fillId="0" borderId="0" xfId="2" applyNumberFormat="1" applyFont="1" applyBorder="1" applyAlignment="1" applyProtection="1">
      <alignment horizontal="right" vertical="center"/>
    </xf>
    <xf numFmtId="164" fontId="29" fillId="0" borderId="0" xfId="2" applyNumberFormat="1" applyFont="1" applyBorder="1" applyAlignment="1" applyProtection="1">
      <alignment horizontal="right" vertical="center"/>
    </xf>
    <xf numFmtId="164" fontId="16" fillId="0" borderId="0" xfId="2" applyNumberFormat="1" applyFont="1" applyBorder="1" applyAlignment="1" applyProtection="1">
      <alignment horizontal="right" vertical="center"/>
    </xf>
    <xf numFmtId="164" fontId="12" fillId="0" borderId="0" xfId="2" applyNumberFormat="1" applyFont="1" applyFill="1" applyBorder="1" applyAlignment="1" applyProtection="1">
      <alignment horizontal="left" vertical="center"/>
    </xf>
    <xf numFmtId="164" fontId="12" fillId="0" borderId="0" xfId="2" applyNumberFormat="1" applyFont="1" applyBorder="1" applyAlignment="1" applyProtection="1">
      <alignment horizontal="right" vertical="center"/>
    </xf>
    <xf numFmtId="164" fontId="15" fillId="0" borderId="0" xfId="2" applyNumberFormat="1" applyFont="1" applyAlignment="1" applyProtection="1">
      <alignment vertical="center"/>
      <protection locked="0"/>
    </xf>
    <xf numFmtId="164" fontId="14" fillId="13" borderId="10" xfId="3" applyNumberFormat="1" applyFont="1" applyFill="1" applyBorder="1" applyAlignment="1" applyProtection="1">
      <alignment horizontal="right" vertical="center"/>
    </xf>
    <xf numFmtId="164" fontId="14" fillId="13" borderId="7" xfId="3" applyNumberFormat="1" applyFont="1" applyFill="1" applyBorder="1" applyAlignment="1" applyProtection="1">
      <alignment horizontal="right" vertical="center"/>
    </xf>
    <xf numFmtId="164" fontId="14" fillId="13" borderId="8" xfId="3" applyNumberFormat="1" applyFont="1" applyFill="1" applyBorder="1" applyAlignment="1" applyProtection="1">
      <alignment horizontal="right" vertical="center"/>
    </xf>
    <xf numFmtId="164" fontId="27" fillId="12" borderId="24" xfId="3" applyNumberFormat="1" applyFont="1" applyFill="1" applyBorder="1" applyAlignment="1" applyProtection="1">
      <alignment horizontal="right" vertical="center"/>
      <protection locked="0"/>
    </xf>
    <xf numFmtId="164" fontId="27" fillId="12" borderId="16" xfId="3" applyNumberFormat="1" applyFont="1" applyFill="1" applyBorder="1" applyAlignment="1" applyProtection="1">
      <alignment horizontal="right" vertical="center"/>
      <protection locked="0"/>
    </xf>
    <xf numFmtId="164" fontId="14" fillId="13" borderId="26" xfId="3" applyNumberFormat="1" applyFont="1" applyFill="1" applyBorder="1" applyAlignment="1" applyProtection="1">
      <alignment horizontal="right" vertical="center"/>
    </xf>
    <xf numFmtId="164" fontId="14" fillId="13" borderId="16" xfId="3" applyNumberFormat="1" applyFont="1" applyFill="1" applyBorder="1" applyAlignment="1" applyProtection="1">
      <alignment horizontal="right" vertical="center"/>
    </xf>
    <xf numFmtId="164" fontId="10" fillId="2" borderId="26" xfId="3" applyNumberFormat="1" applyFont="1" applyFill="1" applyBorder="1" applyAlignment="1" applyProtection="1">
      <alignment horizontal="right" vertical="center"/>
    </xf>
    <xf numFmtId="164" fontId="26" fillId="0" borderId="0" xfId="2" applyNumberFormat="1" applyFont="1" applyFill="1" applyBorder="1" applyAlignment="1" applyProtection="1">
      <alignment vertical="center" textRotation="90"/>
    </xf>
    <xf numFmtId="164" fontId="0" fillId="0" borderId="0" xfId="2" applyNumberFormat="1" applyFont="1" applyFill="1" applyBorder="1" applyAlignment="1" applyProtection="1">
      <alignment horizontal="right" vertical="center"/>
    </xf>
    <xf numFmtId="164" fontId="26" fillId="0" borderId="14" xfId="2" applyNumberFormat="1" applyFont="1" applyFill="1" applyBorder="1" applyAlignment="1" applyProtection="1">
      <alignment vertical="center" textRotation="90"/>
    </xf>
    <xf numFmtId="164" fontId="6" fillId="14" borderId="17" xfId="2" applyNumberFormat="1" applyFont="1" applyFill="1" applyBorder="1" applyAlignment="1" applyProtection="1">
      <alignment vertical="center"/>
    </xf>
    <xf numFmtId="164" fontId="6" fillId="14" borderId="3" xfId="2" applyNumberFormat="1" applyFont="1" applyFill="1" applyBorder="1" applyAlignment="1" applyProtection="1">
      <alignment vertical="center"/>
    </xf>
    <xf numFmtId="164" fontId="6" fillId="14" borderId="25" xfId="2" applyNumberFormat="1" applyFont="1" applyFill="1" applyBorder="1" applyAlignment="1" applyProtection="1">
      <alignment vertical="center"/>
    </xf>
    <xf numFmtId="164" fontId="10" fillId="14" borderId="25" xfId="2" applyNumberFormat="1" applyFont="1" applyFill="1" applyBorder="1" applyAlignment="1" applyProtection="1">
      <alignment vertical="center"/>
    </xf>
    <xf numFmtId="164" fontId="0" fillId="7" borderId="8" xfId="0" applyNumberFormat="1" applyFill="1" applyBorder="1" applyAlignment="1" applyProtection="1">
      <alignment horizontal="right" vertical="center"/>
      <protection locked="0"/>
    </xf>
    <xf numFmtId="164" fontId="0" fillId="7" borderId="18" xfId="0" applyNumberFormat="1" applyFill="1" applyBorder="1" applyAlignment="1" applyProtection="1">
      <alignment horizontal="right" vertical="center"/>
      <protection locked="0"/>
    </xf>
    <xf numFmtId="164" fontId="2" fillId="7" borderId="5" xfId="2" applyNumberFormat="1" applyFont="1" applyFill="1" applyBorder="1" applyAlignment="1" applyProtection="1">
      <alignment horizontal="center" vertical="center"/>
      <protection locked="0"/>
    </xf>
    <xf numFmtId="164" fontId="14" fillId="13" borderId="27" xfId="3" applyNumberFormat="1" applyFont="1" applyFill="1" applyBorder="1" applyAlignment="1" applyProtection="1">
      <alignment horizontal="right" vertical="center"/>
    </xf>
    <xf numFmtId="164" fontId="2" fillId="0" borderId="0" xfId="2" applyNumberFormat="1" applyFont="1" applyAlignment="1" applyProtection="1">
      <alignment horizontal="center" vertical="top"/>
    </xf>
    <xf numFmtId="164" fontId="6" fillId="0" borderId="0" xfId="2" applyNumberFormat="1" applyFont="1" applyAlignment="1" applyProtection="1">
      <alignment horizontal="center" vertical="top"/>
    </xf>
    <xf numFmtId="164" fontId="17" fillId="0" borderId="0" xfId="2" applyNumberFormat="1" applyFont="1" applyAlignment="1" applyProtection="1">
      <alignment horizontal="center" vertical="top"/>
    </xf>
    <xf numFmtId="164" fontId="33" fillId="0" borderId="0" xfId="2" applyNumberFormat="1" applyFont="1" applyAlignment="1" applyProtection="1">
      <alignment horizontal="center" vertical="top"/>
    </xf>
    <xf numFmtId="164" fontId="18" fillId="0" borderId="0" xfId="2" applyNumberFormat="1" applyFont="1" applyBorder="1" applyAlignment="1" applyProtection="1">
      <alignment horizontal="center" vertical="center"/>
    </xf>
    <xf numFmtId="164" fontId="2" fillId="0" borderId="0" xfId="2" applyNumberFormat="1" applyFont="1" applyFill="1" applyBorder="1" applyAlignment="1" applyProtection="1">
      <alignment vertical="center"/>
    </xf>
    <xf numFmtId="164" fontId="0" fillId="0" borderId="0" xfId="2" applyNumberFormat="1" applyFont="1" applyFill="1" applyBorder="1" applyAlignment="1" applyProtection="1">
      <alignment vertical="center"/>
    </xf>
    <xf numFmtId="164" fontId="6" fillId="0" borderId="0" xfId="2" applyNumberFormat="1" applyFont="1" applyFill="1" applyBorder="1" applyAlignment="1" applyProtection="1">
      <alignment horizontal="center" vertical="top"/>
    </xf>
    <xf numFmtId="164" fontId="2" fillId="0" borderId="0" xfId="2" applyNumberFormat="1" applyFont="1" applyFill="1" applyBorder="1" applyAlignment="1" applyProtection="1">
      <alignment horizontal="center" vertical="top"/>
    </xf>
    <xf numFmtId="164" fontId="17" fillId="0" borderId="0" xfId="2" applyNumberFormat="1" applyFont="1" applyFill="1" applyBorder="1" applyAlignment="1" applyProtection="1">
      <alignment horizontal="center" vertical="top"/>
    </xf>
    <xf numFmtId="164" fontId="6" fillId="0" borderId="17" xfId="2" applyNumberFormat="1" applyFont="1" applyFill="1" applyBorder="1" applyAlignment="1" applyProtection="1">
      <alignment vertical="center"/>
    </xf>
    <xf numFmtId="164" fontId="6" fillId="0" borderId="3" xfId="2" applyNumberFormat="1" applyFont="1" applyFill="1" applyBorder="1" applyAlignment="1" applyProtection="1">
      <alignment vertical="center"/>
    </xf>
    <xf numFmtId="164" fontId="6" fillId="0" borderId="25" xfId="2" applyNumberFormat="1" applyFont="1" applyFill="1" applyBorder="1" applyAlignment="1" applyProtection="1">
      <alignment vertical="center"/>
    </xf>
    <xf numFmtId="164" fontId="10" fillId="0" borderId="25" xfId="2" applyNumberFormat="1" applyFont="1" applyFill="1" applyBorder="1" applyAlignment="1" applyProtection="1">
      <alignment vertical="center"/>
    </xf>
    <xf numFmtId="164" fontId="14" fillId="0" borderId="10" xfId="3" applyNumberFormat="1" applyFont="1" applyFill="1" applyBorder="1" applyAlignment="1" applyProtection="1">
      <alignment horizontal="right" vertical="center"/>
    </xf>
    <xf numFmtId="164" fontId="14" fillId="0" borderId="7" xfId="3" applyNumberFormat="1" applyFont="1" applyFill="1" applyBorder="1" applyAlignment="1" applyProtection="1">
      <alignment horizontal="right" vertical="center"/>
    </xf>
    <xf numFmtId="164" fontId="14" fillId="0" borderId="8" xfId="3" applyNumberFormat="1" applyFont="1" applyFill="1" applyBorder="1" applyAlignment="1" applyProtection="1">
      <alignment horizontal="right" vertical="center"/>
    </xf>
    <xf numFmtId="164" fontId="10" fillId="0" borderId="10" xfId="3" applyNumberFormat="1" applyFont="1" applyFill="1" applyBorder="1" applyAlignment="1" applyProtection="1">
      <alignment horizontal="right" vertical="center"/>
    </xf>
    <xf numFmtId="164" fontId="14" fillId="0" borderId="26" xfId="3" applyNumberFormat="1" applyFont="1" applyFill="1" applyBorder="1" applyAlignment="1" applyProtection="1">
      <alignment horizontal="right" vertical="center"/>
    </xf>
    <xf numFmtId="164" fontId="14" fillId="0" borderId="16" xfId="3" applyNumberFormat="1" applyFont="1" applyFill="1" applyBorder="1" applyAlignment="1" applyProtection="1">
      <alignment horizontal="right" vertical="center"/>
    </xf>
    <xf numFmtId="164" fontId="14" fillId="0" borderId="27" xfId="3" applyNumberFormat="1" applyFont="1" applyFill="1" applyBorder="1" applyAlignment="1" applyProtection="1">
      <alignment horizontal="right" vertical="center"/>
    </xf>
    <xf numFmtId="164" fontId="10" fillId="0" borderId="26" xfId="3" applyNumberFormat="1" applyFont="1" applyFill="1" applyBorder="1" applyAlignment="1" applyProtection="1">
      <alignment horizontal="right" vertical="center"/>
    </xf>
    <xf numFmtId="164" fontId="34" fillId="0" borderId="0" xfId="2" applyNumberFormat="1" applyFont="1" applyAlignment="1" applyProtection="1">
      <alignment horizontal="right" vertical="center"/>
    </xf>
    <xf numFmtId="164" fontId="35" fillId="0" borderId="0" xfId="2" applyNumberFormat="1" applyFont="1" applyAlignment="1" applyProtection="1">
      <alignment horizontal="left" vertical="center"/>
    </xf>
    <xf numFmtId="164" fontId="27" fillId="12" borderId="21" xfId="3" applyNumberFormat="1" applyFont="1" applyFill="1" applyBorder="1" applyAlignment="1" applyProtection="1">
      <alignment horizontal="right" vertical="center"/>
    </xf>
    <xf numFmtId="164" fontId="27" fillId="12" borderId="7" xfId="3" applyNumberFormat="1" applyFont="1" applyFill="1" applyBorder="1" applyAlignment="1" applyProtection="1">
      <alignment horizontal="right" vertical="center"/>
    </xf>
    <xf numFmtId="164" fontId="27" fillId="12" borderId="24" xfId="3" applyNumberFormat="1" applyFont="1" applyFill="1" applyBorder="1" applyAlignment="1" applyProtection="1">
      <alignment horizontal="right" vertical="center"/>
    </xf>
    <xf numFmtId="164" fontId="27" fillId="12" borderId="16" xfId="3" applyNumberFormat="1" applyFont="1" applyFill="1" applyBorder="1" applyAlignment="1" applyProtection="1">
      <alignment horizontal="right" vertical="center"/>
    </xf>
    <xf numFmtId="164" fontId="17" fillId="0" borderId="4" xfId="2" applyNumberFormat="1" applyFont="1" applyFill="1" applyBorder="1" applyAlignment="1" applyProtection="1">
      <alignment horizontal="center" vertical="center"/>
    </xf>
    <xf numFmtId="164" fontId="10" fillId="0" borderId="6" xfId="2" applyNumberFormat="1" applyFont="1" applyFill="1" applyBorder="1" applyAlignment="1" applyProtection="1">
      <alignment horizontal="center" vertical="center"/>
    </xf>
    <xf numFmtId="164" fontId="36" fillId="0" borderId="0" xfId="2" applyNumberFormat="1" applyFont="1" applyFill="1" applyAlignment="1" applyProtection="1">
      <alignment vertical="center"/>
    </xf>
    <xf numFmtId="164" fontId="19" fillId="0" borderId="11" xfId="2" applyNumberFormat="1" applyFont="1" applyFill="1" applyBorder="1" applyAlignment="1" applyProtection="1">
      <alignment horizontal="left" vertical="center"/>
    </xf>
    <xf numFmtId="164" fontId="19" fillId="0" borderId="20" xfId="2" applyNumberFormat="1" applyFont="1" applyBorder="1" applyAlignment="1" applyProtection="1">
      <alignment horizontal="right" vertical="center"/>
    </xf>
    <xf numFmtId="164" fontId="32" fillId="0" borderId="22" xfId="2" applyNumberFormat="1" applyFont="1" applyFill="1" applyBorder="1" applyAlignment="1" applyProtection="1">
      <alignment horizontal="right" vertical="center"/>
    </xf>
    <xf numFmtId="164" fontId="32" fillId="0" borderId="15" xfId="2" applyNumberFormat="1" applyFont="1" applyBorder="1" applyAlignment="1" applyProtection="1">
      <alignment horizontal="right" vertical="center"/>
    </xf>
    <xf numFmtId="164" fontId="32" fillId="0" borderId="23" xfId="2" applyNumberFormat="1" applyFont="1" applyFill="1" applyBorder="1" applyAlignment="1" applyProtection="1">
      <alignment horizontal="right" vertical="center"/>
    </xf>
    <xf numFmtId="164" fontId="32" fillId="0" borderId="21" xfId="2" applyNumberFormat="1" applyFont="1" applyBorder="1" applyAlignment="1" applyProtection="1">
      <alignment horizontal="right" vertical="center"/>
    </xf>
    <xf numFmtId="164" fontId="32" fillId="0" borderId="11" xfId="2" applyNumberFormat="1" applyFont="1" applyFill="1" applyBorder="1" applyAlignment="1" applyProtection="1">
      <alignment horizontal="right" vertical="center"/>
    </xf>
    <xf numFmtId="164" fontId="32" fillId="0" borderId="24" xfId="2" applyNumberFormat="1" applyFont="1" applyBorder="1" applyAlignment="1" applyProtection="1">
      <alignment horizontal="right" vertical="center"/>
    </xf>
    <xf numFmtId="164" fontId="19" fillId="0" borderId="0" xfId="2" applyNumberFormat="1" applyFont="1" applyAlignment="1" applyProtection="1">
      <alignment vertical="center"/>
    </xf>
    <xf numFmtId="164" fontId="37" fillId="0" borderId="18" xfId="2" applyNumberFormat="1" applyFont="1" applyFill="1" applyBorder="1" applyAlignment="1" applyProtection="1">
      <alignment horizontal="center" vertical="center"/>
    </xf>
    <xf numFmtId="168" fontId="17" fillId="13" borderId="2" xfId="2" applyNumberFormat="1" applyFont="1" applyFill="1" applyBorder="1" applyAlignment="1" applyProtection="1">
      <alignment horizontal="center" vertical="center"/>
    </xf>
    <xf numFmtId="168" fontId="30" fillId="7" borderId="21" xfId="2" applyNumberFormat="1" applyFont="1" applyFill="1" applyBorder="1" applyAlignment="1" applyProtection="1">
      <alignment horizontal="left" vertical="center"/>
    </xf>
    <xf numFmtId="164" fontId="35" fillId="0" borderId="0" xfId="2" applyNumberFormat="1" applyFont="1" applyAlignment="1" applyProtection="1">
      <alignment vertical="center"/>
    </xf>
    <xf numFmtId="164" fontId="35" fillId="0" borderId="14" xfId="2" applyNumberFormat="1" applyFont="1" applyBorder="1" applyAlignment="1" applyProtection="1">
      <alignment vertical="center"/>
    </xf>
    <xf numFmtId="164" fontId="36" fillId="3" borderId="7" xfId="2" applyNumberFormat="1" applyFont="1" applyFill="1" applyBorder="1" applyAlignment="1" applyProtection="1">
      <alignment vertical="center" wrapText="1"/>
    </xf>
    <xf numFmtId="164" fontId="0" fillId="0" borderId="0" xfId="2" applyNumberFormat="1" applyFont="1" applyFill="1" applyBorder="1" applyAlignment="1" applyProtection="1">
      <alignment vertical="center" wrapText="1"/>
    </xf>
    <xf numFmtId="164" fontId="21" fillId="7" borderId="8" xfId="2" applyNumberFormat="1" applyFont="1" applyFill="1" applyBorder="1" applyAlignment="1" applyProtection="1">
      <alignment horizontal="left" vertical="center"/>
    </xf>
    <xf numFmtId="164" fontId="21" fillId="7" borderId="21" xfId="2" applyNumberFormat="1" applyFont="1" applyFill="1" applyBorder="1" applyAlignment="1" applyProtection="1">
      <alignment horizontal="left" vertical="center"/>
    </xf>
    <xf numFmtId="164" fontId="2" fillId="7" borderId="10" xfId="2" applyNumberFormat="1" applyFont="1" applyFill="1" applyBorder="1" applyAlignment="1" applyProtection="1">
      <alignment horizontal="center" vertical="center"/>
    </xf>
    <xf numFmtId="164" fontId="6" fillId="7" borderId="29" xfId="2" applyNumberFormat="1" applyFont="1" applyFill="1" applyBorder="1" applyAlignment="1" applyProtection="1">
      <alignment horizontal="center" vertical="center"/>
    </xf>
    <xf numFmtId="164" fontId="0" fillId="7" borderId="8" xfId="0" applyNumberFormat="1" applyFill="1" applyBorder="1" applyAlignment="1" applyProtection="1">
      <alignment horizontal="right" vertical="center"/>
    </xf>
    <xf numFmtId="164" fontId="0" fillId="7" borderId="18" xfId="0" applyNumberFormat="1" applyFill="1" applyBorder="1" applyAlignment="1" applyProtection="1">
      <alignment horizontal="right" vertical="center"/>
    </xf>
    <xf numFmtId="164" fontId="24" fillId="7" borderId="28" xfId="0" applyNumberFormat="1" applyFont="1" applyFill="1" applyBorder="1" applyAlignment="1" applyProtection="1">
      <alignment horizontal="center" vertical="center"/>
    </xf>
    <xf numFmtId="164" fontId="24" fillId="7" borderId="7" xfId="0" applyNumberFormat="1" applyFont="1" applyFill="1" applyBorder="1" applyAlignment="1" applyProtection="1">
      <alignment horizontal="center" vertical="center"/>
    </xf>
    <xf numFmtId="164" fontId="15" fillId="0" borderId="0" xfId="2" applyNumberFormat="1" applyFont="1" applyBorder="1" applyAlignment="1" applyProtection="1">
      <alignment vertical="center"/>
    </xf>
    <xf numFmtId="164" fontId="36" fillId="3" borderId="8" xfId="2" applyNumberFormat="1" applyFont="1" applyFill="1" applyBorder="1" applyAlignment="1" applyProtection="1">
      <alignment vertical="center" wrapText="1"/>
    </xf>
    <xf numFmtId="164" fontId="39" fillId="8" borderId="7" xfId="2" applyNumberFormat="1" applyFont="1" applyFill="1" applyBorder="1" applyAlignment="1" applyProtection="1">
      <alignment vertical="center"/>
    </xf>
    <xf numFmtId="164" fontId="39" fillId="8" borderId="12" xfId="2" applyNumberFormat="1" applyFont="1" applyFill="1" applyBorder="1" applyAlignment="1" applyProtection="1">
      <alignment vertical="center"/>
    </xf>
    <xf numFmtId="164" fontId="17" fillId="8" borderId="8" xfId="2" applyNumberFormat="1" applyFont="1" applyFill="1" applyBorder="1" applyAlignment="1" applyProtection="1">
      <alignment vertical="center"/>
    </xf>
    <xf numFmtId="164" fontId="39" fillId="8" borderId="8" xfId="2" applyNumberFormat="1" applyFont="1" applyFill="1" applyBorder="1" applyAlignment="1" applyProtection="1">
      <alignment vertical="center"/>
    </xf>
    <xf numFmtId="164" fontId="46" fillId="0" borderId="0" xfId="2" applyNumberFormat="1" applyFont="1" applyAlignment="1" applyProtection="1">
      <alignment vertical="center"/>
    </xf>
    <xf numFmtId="164" fontId="39" fillId="8" borderId="6" xfId="2" applyNumberFormat="1" applyFont="1" applyFill="1" applyBorder="1" applyAlignment="1" applyProtection="1">
      <alignment vertical="center"/>
    </xf>
    <xf numFmtId="164" fontId="39" fillId="8" borderId="17" xfId="2" applyNumberFormat="1" applyFont="1" applyFill="1" applyBorder="1" applyAlignment="1" applyProtection="1">
      <alignment vertical="center"/>
    </xf>
    <xf numFmtId="164" fontId="39" fillId="8" borderId="3" xfId="2" applyNumberFormat="1" applyFont="1" applyFill="1" applyBorder="1" applyAlignment="1" applyProtection="1">
      <alignment vertical="center"/>
    </xf>
    <xf numFmtId="164" fontId="24" fillId="10" borderId="18" xfId="0" applyNumberFormat="1" applyFont="1" applyFill="1" applyBorder="1" applyAlignment="1" applyProtection="1">
      <alignment horizontal="center" vertical="center"/>
      <protection locked="0"/>
    </xf>
    <xf numFmtId="164" fontId="0" fillId="7" borderId="7" xfId="0" applyNumberFormat="1" applyFill="1" applyBorder="1" applyAlignment="1" applyProtection="1">
      <alignment horizontal="center" vertical="center"/>
    </xf>
    <xf numFmtId="164" fontId="32" fillId="0" borderId="7" xfId="2" applyNumberFormat="1" applyFont="1" applyFill="1" applyBorder="1" applyAlignment="1" applyProtection="1">
      <alignment vertical="center"/>
    </xf>
    <xf numFmtId="164" fontId="29" fillId="7" borderId="28" xfId="2" applyNumberFormat="1" applyFont="1" applyFill="1" applyBorder="1" applyAlignment="1" applyProtection="1">
      <alignment horizontal="center" vertical="center"/>
      <protection locked="0"/>
    </xf>
    <xf numFmtId="164" fontId="47" fillId="8" borderId="28" xfId="2" applyNumberFormat="1" applyFont="1" applyFill="1" applyBorder="1" applyAlignment="1" applyProtection="1">
      <alignment horizontal="center" vertical="center"/>
    </xf>
    <xf numFmtId="164" fontId="32" fillId="0" borderId="12" xfId="2" applyNumberFormat="1" applyFont="1" applyFill="1" applyBorder="1" applyAlignment="1" applyProtection="1">
      <alignment vertical="center"/>
    </xf>
    <xf numFmtId="164" fontId="32" fillId="0" borderId="8" xfId="2" applyNumberFormat="1" applyFont="1" applyFill="1" applyBorder="1" applyAlignment="1" applyProtection="1">
      <alignment vertical="center"/>
    </xf>
    <xf numFmtId="164" fontId="32" fillId="0" borderId="8" xfId="0" applyNumberFormat="1" applyFont="1" applyFill="1" applyBorder="1" applyAlignment="1" applyProtection="1">
      <alignment horizontal="right" vertical="center"/>
    </xf>
    <xf numFmtId="164" fontId="15" fillId="0" borderId="0" xfId="2" applyNumberFormat="1" applyFont="1" applyBorder="1" applyAlignment="1" applyProtection="1">
      <alignment horizontal="left" vertical="center"/>
    </xf>
    <xf numFmtId="164" fontId="49" fillId="0" borderId="13" xfId="0" applyNumberFormat="1" applyFont="1" applyFill="1" applyBorder="1" applyAlignment="1" applyProtection="1">
      <alignment horizontal="left" vertical="center"/>
      <protection locked="0"/>
    </xf>
    <xf numFmtId="164" fontId="50" fillId="0" borderId="13" xfId="0" applyNumberFormat="1" applyFont="1" applyFill="1" applyBorder="1" applyAlignment="1" applyProtection="1">
      <alignment horizontal="left" vertical="center"/>
      <protection locked="0"/>
    </xf>
    <xf numFmtId="164" fontId="51" fillId="0" borderId="0" xfId="2" applyNumberFormat="1" applyFont="1" applyAlignment="1" applyProtection="1">
      <alignment vertical="center"/>
    </xf>
    <xf numFmtId="164" fontId="52" fillId="0" borderId="0" xfId="2" applyNumberFormat="1" applyFont="1" applyAlignment="1" applyProtection="1">
      <alignment vertical="center"/>
    </xf>
    <xf numFmtId="164" fontId="54" fillId="0" borderId="30" xfId="2" applyNumberFormat="1" applyFont="1" applyBorder="1" applyAlignment="1" applyProtection="1">
      <alignment vertical="center"/>
    </xf>
    <xf numFmtId="164" fontId="54" fillId="0" borderId="0" xfId="2" quotePrefix="1" applyNumberFormat="1" applyFont="1" applyAlignment="1" applyProtection="1">
      <alignment horizontal="left" vertical="center"/>
    </xf>
    <xf numFmtId="164" fontId="55" fillId="0" borderId="0" xfId="2" applyNumberFormat="1" applyFont="1" applyAlignment="1" applyProtection="1">
      <alignment vertical="center"/>
    </xf>
    <xf numFmtId="164" fontId="54" fillId="0" borderId="0" xfId="2" applyNumberFormat="1" applyFont="1" applyAlignment="1" applyProtection="1">
      <alignment horizontal="left" vertical="center"/>
    </xf>
    <xf numFmtId="164" fontId="54" fillId="0" borderId="0" xfId="2" applyNumberFormat="1" applyFont="1" applyAlignment="1" applyProtection="1">
      <alignment horizontal="right" vertical="center"/>
    </xf>
    <xf numFmtId="164" fontId="48" fillId="0" borderId="0" xfId="2" applyNumberFormat="1" applyFont="1" applyBorder="1" applyAlignment="1" applyProtection="1">
      <alignment horizontal="right" vertical="center"/>
    </xf>
    <xf numFmtId="164" fontId="50" fillId="7" borderId="17" xfId="0" applyNumberFormat="1" applyFont="1" applyFill="1" applyBorder="1" applyAlignment="1" applyProtection="1">
      <alignment horizontal="center" vertical="center"/>
    </xf>
    <xf numFmtId="164" fontId="50" fillId="7" borderId="7" xfId="0" applyNumberFormat="1" applyFont="1" applyFill="1" applyBorder="1" applyAlignment="1" applyProtection="1">
      <alignment horizontal="center" vertical="center"/>
    </xf>
    <xf numFmtId="164" fontId="50" fillId="7" borderId="16" xfId="0" applyNumberFormat="1" applyFont="1" applyFill="1" applyBorder="1" applyAlignment="1" applyProtection="1">
      <alignment horizontal="center" vertical="center"/>
    </xf>
    <xf numFmtId="164" fontId="49" fillId="7" borderId="39" xfId="0" applyNumberFormat="1" applyFont="1" applyFill="1" applyBorder="1" applyAlignment="1" applyProtection="1">
      <alignment horizontal="center" vertical="center"/>
    </xf>
    <xf numFmtId="164" fontId="0" fillId="0" borderId="11" xfId="2" applyNumberFormat="1" applyFont="1" applyBorder="1" applyAlignment="1" applyProtection="1">
      <alignment vertical="center"/>
    </xf>
    <xf numFmtId="164" fontId="51" fillId="16" borderId="20" xfId="2" applyNumberFormat="1" applyFont="1" applyFill="1" applyBorder="1" applyAlignment="1" applyProtection="1">
      <alignment horizontal="center" vertical="center"/>
    </xf>
    <xf numFmtId="164" fontId="51" fillId="16" borderId="15" xfId="2" applyNumberFormat="1" applyFont="1" applyFill="1" applyBorder="1" applyAlignment="1" applyProtection="1">
      <alignment horizontal="center" vertical="center"/>
    </xf>
    <xf numFmtId="164" fontId="51" fillId="16" borderId="21" xfId="2" applyNumberFormat="1" applyFont="1" applyFill="1" applyBorder="1" applyAlignment="1" applyProtection="1">
      <alignment horizontal="center" vertical="center"/>
    </xf>
    <xf numFmtId="164" fontId="51" fillId="16" borderId="11" xfId="2" applyNumberFormat="1" applyFont="1" applyFill="1" applyBorder="1" applyAlignment="1" applyProtection="1">
      <alignment horizontal="center" vertical="center"/>
    </xf>
    <xf numFmtId="164" fontId="12" fillId="0" borderId="34" xfId="2" applyNumberFormat="1" applyFont="1" applyFill="1" applyBorder="1" applyAlignment="1" applyProtection="1">
      <alignment horizontal="left" vertical="center"/>
    </xf>
    <xf numFmtId="164" fontId="52" fillId="0" borderId="0" xfId="2" applyNumberFormat="1" applyFont="1" applyBorder="1" applyAlignment="1" applyProtection="1">
      <alignment vertical="center"/>
    </xf>
    <xf numFmtId="3" fontId="53" fillId="0" borderId="0" xfId="2" applyNumberFormat="1" applyFont="1" applyBorder="1" applyAlignment="1" applyProtection="1">
      <alignment horizontal="center" vertical="center"/>
    </xf>
    <xf numFmtId="164" fontId="19" fillId="0" borderId="34" xfId="2" applyNumberFormat="1" applyFont="1" applyFill="1" applyBorder="1" applyAlignment="1" applyProtection="1">
      <alignment horizontal="left" vertical="center"/>
    </xf>
    <xf numFmtId="164" fontId="19" fillId="0" borderId="34" xfId="2" applyNumberFormat="1" applyFont="1" applyBorder="1" applyAlignment="1" applyProtection="1">
      <alignment horizontal="right" vertical="center"/>
    </xf>
    <xf numFmtId="164" fontId="50" fillId="0" borderId="0" xfId="0" applyNumberFormat="1" applyFont="1" applyFill="1" applyBorder="1" applyAlignment="1" applyProtection="1">
      <alignment vertical="center"/>
    </xf>
    <xf numFmtId="169" fontId="57" fillId="0" borderId="0" xfId="2" applyNumberFormat="1" applyFont="1" applyAlignment="1" applyProtection="1">
      <alignment vertical="center"/>
    </xf>
    <xf numFmtId="164" fontId="46" fillId="0" borderId="0" xfId="2" applyNumberFormat="1" applyFont="1" applyBorder="1" applyAlignment="1" applyProtection="1">
      <alignment vertical="center"/>
    </xf>
    <xf numFmtId="164" fontId="40" fillId="0" borderId="0" xfId="0" applyNumberFormat="1" applyFont="1" applyFill="1" applyBorder="1" applyAlignment="1" applyProtection="1">
      <alignment vertical="center"/>
    </xf>
    <xf numFmtId="164" fontId="58" fillId="0" borderId="0" xfId="0" applyNumberFormat="1" applyFont="1" applyFill="1" applyBorder="1" applyAlignment="1" applyProtection="1">
      <alignment horizontal="left" vertical="center"/>
    </xf>
    <xf numFmtId="164" fontId="48" fillId="0" borderId="0" xfId="2" applyNumberFormat="1" applyFont="1" applyAlignment="1" applyProtection="1">
      <alignment horizontal="left" vertical="center"/>
    </xf>
    <xf numFmtId="164" fontId="61" fillId="0" borderId="0" xfId="2" applyNumberFormat="1" applyFont="1" applyAlignment="1" applyProtection="1">
      <alignment horizontal="left" vertical="center"/>
    </xf>
    <xf numFmtId="167" fontId="16" fillId="0" borderId="8" xfId="2" applyNumberFormat="1" applyFont="1" applyFill="1" applyBorder="1" applyAlignment="1" applyProtection="1">
      <alignment vertical="center"/>
    </xf>
    <xf numFmtId="167" fontId="16" fillId="0" borderId="12" xfId="2" applyNumberFormat="1" applyFont="1" applyFill="1" applyBorder="1" applyAlignment="1" applyProtection="1">
      <alignment vertical="center"/>
    </xf>
    <xf numFmtId="14" fontId="32" fillId="0" borderId="0" xfId="2" applyNumberFormat="1" applyFont="1" applyBorder="1" applyAlignment="1" applyProtection="1">
      <alignment horizontal="right" vertical="top"/>
    </xf>
    <xf numFmtId="164" fontId="45" fillId="0" borderId="35" xfId="2" applyNumberFormat="1" applyFont="1" applyBorder="1" applyAlignment="1" applyProtection="1">
      <alignment horizontal="center"/>
    </xf>
    <xf numFmtId="169" fontId="16" fillId="8" borderId="21" xfId="2" applyNumberFormat="1" applyFont="1" applyFill="1" applyBorder="1" applyAlignment="1" applyProtection="1">
      <alignment horizontal="right" vertical="center"/>
    </xf>
    <xf numFmtId="169" fontId="16" fillId="8" borderId="12" xfId="2" applyNumberFormat="1" applyFont="1" applyFill="1" applyBorder="1" applyAlignment="1" applyProtection="1">
      <alignment vertical="center"/>
    </xf>
    <xf numFmtId="164" fontId="61" fillId="0" borderId="0" xfId="2" quotePrefix="1" applyNumberFormat="1" applyFont="1" applyAlignment="1" applyProtection="1">
      <alignment horizontal="left" vertical="center"/>
    </xf>
    <xf numFmtId="14" fontId="32" fillId="0" borderId="0" xfId="2" applyNumberFormat="1" applyFont="1" applyBorder="1" applyAlignment="1" applyProtection="1">
      <alignment horizontal="left" vertical="top"/>
    </xf>
    <xf numFmtId="164" fontId="48" fillId="8" borderId="15" xfId="2" quotePrefix="1" applyNumberFormat="1" applyFont="1" applyFill="1" applyBorder="1" applyAlignment="1" applyProtection="1">
      <alignment horizontal="center" vertical="center"/>
    </xf>
    <xf numFmtId="164" fontId="48" fillId="8" borderId="38" xfId="2" quotePrefix="1" applyNumberFormat="1" applyFont="1" applyFill="1" applyBorder="1" applyAlignment="1" applyProtection="1">
      <alignment horizontal="center" vertical="center"/>
    </xf>
    <xf numFmtId="164" fontId="32" fillId="0" borderId="0" xfId="2" applyNumberFormat="1" applyFont="1" applyBorder="1" applyAlignment="1" applyProtection="1">
      <alignment horizontal="right" vertical="top"/>
    </xf>
    <xf numFmtId="164" fontId="31" fillId="9" borderId="8" xfId="2" applyNumberFormat="1" applyFont="1" applyFill="1" applyBorder="1" applyAlignment="1" applyProtection="1">
      <alignment horizontal="center" vertical="center"/>
      <protection locked="0"/>
    </xf>
    <xf numFmtId="164" fontId="31" fillId="9" borderId="21" xfId="2" applyNumberFormat="1" applyFont="1" applyFill="1" applyBorder="1" applyAlignment="1" applyProtection="1">
      <alignment horizontal="center" vertical="center"/>
      <protection locked="0"/>
    </xf>
    <xf numFmtId="164" fontId="31" fillId="9" borderId="12" xfId="2" applyNumberFormat="1" applyFont="1" applyFill="1" applyBorder="1" applyAlignment="1" applyProtection="1">
      <alignment horizontal="center" vertical="center"/>
      <protection locked="0"/>
    </xf>
    <xf numFmtId="173" fontId="13" fillId="14" borderId="8" xfId="2" applyNumberFormat="1" applyFont="1" applyFill="1" applyBorder="1" applyAlignment="1" applyProtection="1">
      <alignment horizontal="center" vertical="center"/>
    </xf>
    <xf numFmtId="173" fontId="13" fillId="14" borderId="21" xfId="2" applyNumberFormat="1" applyFont="1" applyFill="1" applyBorder="1" applyAlignment="1" applyProtection="1">
      <alignment horizontal="center" vertical="center"/>
    </xf>
    <xf numFmtId="173" fontId="13" fillId="14" borderId="12" xfId="2" applyNumberFormat="1" applyFont="1" applyFill="1" applyBorder="1" applyAlignment="1" applyProtection="1">
      <alignment horizontal="center" vertical="center"/>
    </xf>
    <xf numFmtId="164" fontId="42" fillId="0" borderId="2" xfId="2" applyNumberFormat="1" applyFont="1" applyBorder="1" applyAlignment="1" applyProtection="1">
      <alignment horizontal="center" vertical="top"/>
    </xf>
    <xf numFmtId="164" fontId="42" fillId="0" borderId="0" xfId="2" applyNumberFormat="1" applyFont="1" applyBorder="1" applyAlignment="1" applyProtection="1">
      <alignment horizontal="center" vertical="top"/>
    </xf>
    <xf numFmtId="171" fontId="17" fillId="8" borderId="21" xfId="2" applyNumberFormat="1" applyFont="1" applyFill="1" applyBorder="1" applyAlignment="1" applyProtection="1">
      <alignment horizontal="left" vertical="center"/>
    </xf>
    <xf numFmtId="170" fontId="17" fillId="8" borderId="21" xfId="2" applyNumberFormat="1" applyFont="1" applyFill="1" applyBorder="1" applyAlignment="1" applyProtection="1">
      <alignment horizontal="center" vertical="center"/>
    </xf>
    <xf numFmtId="170" fontId="17" fillId="8" borderId="12" xfId="2" applyNumberFormat="1" applyFont="1" applyFill="1" applyBorder="1" applyAlignment="1" applyProtection="1">
      <alignment horizontal="center" vertical="center"/>
    </xf>
    <xf numFmtId="164" fontId="25" fillId="10" borderId="12" xfId="2" applyNumberFormat="1" applyFont="1" applyFill="1" applyBorder="1" applyAlignment="1" applyProtection="1">
      <alignment horizontal="left" vertical="center"/>
    </xf>
    <xf numFmtId="164" fontId="25" fillId="10" borderId="7" xfId="2" applyNumberFormat="1" applyFont="1" applyFill="1" applyBorder="1" applyAlignment="1" applyProtection="1">
      <alignment horizontal="left" vertical="center"/>
    </xf>
    <xf numFmtId="164" fontId="16" fillId="8" borderId="36" xfId="2" applyNumberFormat="1" applyFont="1" applyFill="1" applyBorder="1" applyAlignment="1" applyProtection="1">
      <alignment horizontal="center" vertical="center"/>
    </xf>
    <xf numFmtId="164" fontId="16" fillId="8" borderId="11" xfId="2" applyNumberFormat="1" applyFont="1" applyFill="1" applyBorder="1" applyAlignment="1" applyProtection="1">
      <alignment horizontal="center" vertical="center"/>
    </xf>
    <xf numFmtId="164" fontId="16" fillId="8" borderId="37" xfId="2" applyNumberFormat="1" applyFont="1" applyFill="1" applyBorder="1" applyAlignment="1" applyProtection="1">
      <alignment horizontal="center" vertical="center"/>
    </xf>
    <xf numFmtId="164" fontId="25" fillId="10" borderId="19" xfId="2" applyNumberFormat="1" applyFont="1" applyFill="1" applyBorder="1" applyAlignment="1" applyProtection="1">
      <alignment horizontal="left" vertical="center"/>
    </xf>
    <xf numFmtId="164" fontId="25" fillId="10" borderId="16" xfId="2" applyNumberFormat="1" applyFont="1" applyFill="1" applyBorder="1" applyAlignment="1" applyProtection="1">
      <alignment horizontal="left" vertical="center"/>
    </xf>
    <xf numFmtId="172" fontId="16" fillId="8" borderId="8" xfId="2" applyNumberFormat="1" applyFont="1" applyFill="1" applyBorder="1" applyAlignment="1" applyProtection="1">
      <alignment horizontal="left" vertical="center"/>
      <protection locked="0"/>
    </xf>
    <xf numFmtId="172" fontId="16" fillId="8" borderId="21" xfId="2" applyNumberFormat="1" applyFont="1" applyFill="1" applyBorder="1" applyAlignment="1" applyProtection="1">
      <alignment horizontal="left" vertical="center"/>
      <protection locked="0"/>
    </xf>
    <xf numFmtId="164" fontId="21" fillId="7" borderId="1" xfId="2" applyNumberFormat="1" applyFont="1" applyFill="1" applyBorder="1" applyAlignment="1" applyProtection="1">
      <alignment horizontal="left" vertical="center"/>
      <protection locked="0"/>
    </xf>
    <xf numFmtId="164" fontId="21" fillId="7" borderId="2" xfId="2" applyNumberFormat="1" applyFont="1" applyFill="1" applyBorder="1" applyAlignment="1" applyProtection="1">
      <alignment horizontal="left" vertical="center"/>
      <protection locked="0"/>
    </xf>
    <xf numFmtId="164" fontId="23" fillId="0" borderId="0" xfId="2" quotePrefix="1" applyNumberFormat="1" applyFont="1" applyAlignment="1" applyProtection="1">
      <alignment horizontal="right" vertical="center"/>
    </xf>
    <xf numFmtId="164" fontId="23" fillId="0" borderId="0" xfId="2" applyNumberFormat="1" applyFont="1" applyAlignment="1" applyProtection="1">
      <alignment horizontal="right" vertical="center"/>
    </xf>
    <xf numFmtId="166" fontId="1" fillId="0" borderId="0" xfId="2" applyNumberFormat="1" applyFont="1" applyBorder="1" applyAlignment="1" applyProtection="1">
      <alignment horizontal="left"/>
      <protection locked="0"/>
    </xf>
    <xf numFmtId="164" fontId="22" fillId="0" borderId="0" xfId="2" applyNumberFormat="1" applyFont="1" applyAlignment="1" applyProtection="1">
      <alignment horizontal="left" vertical="center"/>
    </xf>
    <xf numFmtId="164" fontId="20" fillId="0" borderId="0" xfId="2" applyNumberFormat="1" applyFont="1" applyAlignment="1" applyProtection="1">
      <alignment horizontal="left" vertical="center"/>
      <protection locked="0"/>
    </xf>
    <xf numFmtId="164" fontId="18" fillId="0" borderId="20" xfId="2" applyNumberFormat="1" applyFont="1" applyBorder="1" applyAlignment="1" applyProtection="1">
      <alignment horizontal="right" vertical="center"/>
    </xf>
    <xf numFmtId="164" fontId="29" fillId="0" borderId="24" xfId="2" applyNumberFormat="1" applyFont="1" applyBorder="1" applyAlignment="1" applyProtection="1">
      <alignment horizontal="right" vertical="center"/>
    </xf>
    <xf numFmtId="164" fontId="13" fillId="0" borderId="20" xfId="2" applyNumberFormat="1" applyFont="1" applyBorder="1" applyAlignment="1" applyProtection="1">
      <alignment horizontal="right" vertical="center"/>
    </xf>
    <xf numFmtId="164" fontId="15" fillId="0" borderId="11" xfId="2" applyNumberFormat="1" applyFont="1" applyBorder="1" applyAlignment="1" applyProtection="1">
      <alignment horizontal="left" vertical="center"/>
    </xf>
    <xf numFmtId="164" fontId="29" fillId="0" borderId="21" xfId="2" applyNumberFormat="1" applyFont="1" applyBorder="1" applyAlignment="1" applyProtection="1">
      <alignment horizontal="right" vertical="center"/>
    </xf>
    <xf numFmtId="164" fontId="29" fillId="0" borderId="15" xfId="2" applyNumberFormat="1" applyFont="1" applyBorder="1" applyAlignment="1" applyProtection="1">
      <alignment horizontal="right" vertical="center"/>
    </xf>
    <xf numFmtId="164" fontId="4" fillId="10" borderId="19" xfId="2" applyNumberFormat="1" applyFont="1" applyFill="1" applyBorder="1" applyAlignment="1" applyProtection="1">
      <alignment horizontal="left" vertical="center"/>
    </xf>
    <xf numFmtId="164" fontId="4" fillId="10" borderId="16" xfId="2" applyNumberFormat="1" applyFont="1" applyFill="1" applyBorder="1" applyAlignment="1" applyProtection="1">
      <alignment horizontal="left" vertical="center"/>
    </xf>
    <xf numFmtId="164" fontId="25" fillId="10" borderId="6" xfId="2" applyNumberFormat="1" applyFont="1" applyFill="1" applyBorder="1" applyAlignment="1" applyProtection="1">
      <alignment horizontal="left" vertical="center"/>
    </xf>
    <xf numFmtId="164" fontId="25" fillId="10" borderId="17" xfId="2" applyNumberFormat="1" applyFont="1" applyFill="1" applyBorder="1" applyAlignment="1" applyProtection="1">
      <alignment horizontal="left" vertical="center"/>
    </xf>
    <xf numFmtId="164" fontId="12" fillId="0" borderId="34" xfId="2" applyNumberFormat="1" applyFont="1" applyBorder="1" applyAlignment="1" applyProtection="1">
      <alignment horizontal="right" vertical="center"/>
    </xf>
    <xf numFmtId="164" fontId="45" fillId="0" borderId="2" xfId="2" applyNumberFormat="1" applyFont="1" applyBorder="1" applyAlignment="1" applyProtection="1">
      <alignment horizontal="center"/>
    </xf>
    <xf numFmtId="164" fontId="45" fillId="0" borderId="0" xfId="2" applyNumberFormat="1" applyFont="1" applyAlignment="1" applyProtection="1">
      <alignment horizontal="center"/>
    </xf>
    <xf numFmtId="164" fontId="45" fillId="0" borderId="0" xfId="2" applyNumberFormat="1" applyFont="1" applyBorder="1" applyAlignment="1" applyProtection="1">
      <alignment horizontal="center"/>
    </xf>
    <xf numFmtId="0" fontId="39" fillId="15" borderId="31"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39" fillId="15" borderId="33" xfId="0" applyFont="1" applyFill="1" applyBorder="1" applyAlignment="1">
      <alignment horizontal="center" vertical="center" wrapText="1"/>
    </xf>
    <xf numFmtId="164" fontId="31" fillId="7" borderId="7" xfId="2" applyNumberFormat="1" applyFont="1" applyFill="1" applyBorder="1" applyAlignment="1" applyProtection="1">
      <alignment horizontal="center" vertical="center"/>
    </xf>
    <xf numFmtId="164" fontId="48" fillId="0" borderId="7" xfId="2" quotePrefix="1" applyNumberFormat="1" applyFont="1" applyFill="1" applyBorder="1" applyAlignment="1" applyProtection="1">
      <alignment horizontal="left" vertical="center"/>
    </xf>
    <xf numFmtId="164" fontId="48" fillId="0" borderId="7" xfId="2" applyNumberFormat="1" applyFont="1" applyFill="1" applyBorder="1" applyAlignment="1" applyProtection="1">
      <alignment horizontal="left" vertical="center"/>
    </xf>
    <xf numFmtId="164" fontId="32" fillId="0" borderId="21" xfId="2" applyNumberFormat="1" applyFont="1" applyFill="1" applyBorder="1" applyAlignment="1" applyProtection="1">
      <alignment horizontal="left" vertical="center"/>
    </xf>
    <xf numFmtId="164" fontId="32" fillId="0" borderId="21" xfId="2" applyNumberFormat="1" applyFont="1" applyFill="1" applyBorder="1" applyAlignment="1" applyProtection="1">
      <alignment horizontal="center" vertical="center"/>
    </xf>
    <xf numFmtId="164" fontId="32" fillId="0" borderId="12" xfId="2" applyNumberFormat="1" applyFont="1" applyFill="1" applyBorder="1" applyAlignment="1" applyProtection="1">
      <alignment horizontal="center" vertical="center"/>
    </xf>
    <xf numFmtId="164" fontId="25" fillId="0" borderId="7" xfId="2" applyNumberFormat="1" applyFont="1" applyFill="1" applyBorder="1" applyAlignment="1" applyProtection="1">
      <alignment horizontal="left" vertical="center"/>
    </xf>
    <xf numFmtId="164" fontId="19" fillId="0" borderId="8" xfId="0" applyNumberFormat="1" applyFont="1" applyFill="1" applyBorder="1" applyAlignment="1" applyProtection="1">
      <alignment horizontal="center" vertical="center"/>
    </xf>
    <xf numFmtId="164" fontId="19" fillId="0" borderId="21" xfId="0" applyNumberFormat="1" applyFont="1" applyFill="1" applyBorder="1" applyAlignment="1" applyProtection="1">
      <alignment horizontal="center" vertical="center"/>
    </xf>
    <xf numFmtId="164" fontId="19" fillId="0" borderId="12" xfId="0" applyNumberFormat="1" applyFont="1" applyFill="1" applyBorder="1" applyAlignment="1" applyProtection="1">
      <alignment horizontal="center" vertical="center"/>
    </xf>
    <xf numFmtId="166" fontId="1" fillId="7" borderId="8" xfId="2" applyNumberFormat="1" applyFont="1" applyFill="1" applyBorder="1" applyAlignment="1" applyProtection="1">
      <alignment horizontal="right" vertical="center"/>
    </xf>
    <xf numFmtId="166" fontId="1" fillId="7" borderId="21" xfId="2" applyNumberFormat="1" applyFont="1" applyFill="1" applyBorder="1" applyAlignment="1" applyProtection="1">
      <alignment horizontal="right" vertical="center"/>
    </xf>
    <xf numFmtId="166" fontId="1" fillId="7" borderId="12" xfId="2" applyNumberFormat="1" applyFont="1" applyFill="1" applyBorder="1" applyAlignment="1" applyProtection="1">
      <alignment horizontal="right" vertical="center"/>
    </xf>
    <xf numFmtId="164" fontId="56" fillId="3" borderId="1" xfId="2" applyNumberFormat="1" applyFont="1" applyFill="1" applyBorder="1" applyAlignment="1" applyProtection="1">
      <alignment horizontal="center" vertical="center" wrapText="1"/>
    </xf>
    <xf numFmtId="164" fontId="56" fillId="3" borderId="2" xfId="2" applyNumberFormat="1" applyFont="1" applyFill="1" applyBorder="1" applyAlignment="1" applyProtection="1">
      <alignment horizontal="center" vertical="center" wrapText="1"/>
    </xf>
    <xf numFmtId="164" fontId="56" fillId="3" borderId="5" xfId="2" applyNumberFormat="1" applyFont="1" applyFill="1" applyBorder="1" applyAlignment="1" applyProtection="1">
      <alignment horizontal="center" vertical="center" wrapText="1"/>
    </xf>
    <xf numFmtId="164" fontId="56" fillId="3" borderId="30" xfId="2" applyNumberFormat="1" applyFont="1" applyFill="1" applyBorder="1" applyAlignment="1" applyProtection="1">
      <alignment horizontal="center" vertical="center" wrapText="1"/>
    </xf>
    <xf numFmtId="164" fontId="56" fillId="3" borderId="0" xfId="2" applyNumberFormat="1" applyFont="1" applyFill="1" applyBorder="1" applyAlignment="1" applyProtection="1">
      <alignment horizontal="center" vertical="center" wrapText="1"/>
    </xf>
    <xf numFmtId="164" fontId="56" fillId="3" borderId="14" xfId="2" applyNumberFormat="1" applyFont="1" applyFill="1" applyBorder="1" applyAlignment="1" applyProtection="1">
      <alignment horizontal="center" vertical="center" wrapText="1"/>
    </xf>
    <xf numFmtId="164" fontId="56" fillId="3" borderId="3" xfId="2" applyNumberFormat="1" applyFont="1" applyFill="1" applyBorder="1" applyAlignment="1" applyProtection="1">
      <alignment horizontal="center" vertical="center" wrapText="1"/>
    </xf>
    <xf numFmtId="164" fontId="56" fillId="3" borderId="4" xfId="2" applyNumberFormat="1" applyFont="1" applyFill="1" applyBorder="1" applyAlignment="1" applyProtection="1">
      <alignment horizontal="center" vertical="center" wrapText="1"/>
    </xf>
    <xf numFmtId="164" fontId="56" fillId="3" borderId="6" xfId="2" applyNumberFormat="1" applyFont="1" applyFill="1" applyBorder="1" applyAlignment="1" applyProtection="1">
      <alignment horizontal="center" vertical="center" wrapText="1"/>
    </xf>
    <xf numFmtId="164" fontId="37" fillId="0" borderId="19" xfId="2" applyNumberFormat="1" applyFont="1" applyFill="1" applyBorder="1" applyAlignment="1" applyProtection="1">
      <alignment horizontal="left" vertical="center"/>
    </xf>
    <xf numFmtId="164" fontId="37" fillId="0" borderId="16" xfId="2" applyNumberFormat="1" applyFont="1" applyFill="1" applyBorder="1" applyAlignment="1" applyProtection="1">
      <alignment horizontal="left" vertical="center"/>
    </xf>
    <xf numFmtId="164" fontId="41" fillId="16" borderId="1" xfId="2" applyNumberFormat="1" applyFont="1" applyFill="1" applyBorder="1" applyAlignment="1" applyProtection="1">
      <alignment horizontal="center" vertical="center" wrapText="1"/>
    </xf>
    <xf numFmtId="164" fontId="13" fillId="16" borderId="2" xfId="2" applyNumberFormat="1" applyFont="1" applyFill="1" applyBorder="1" applyAlignment="1" applyProtection="1">
      <alignment horizontal="center" vertical="center" wrapText="1"/>
    </xf>
    <xf numFmtId="164" fontId="13" fillId="16" borderId="5" xfId="2" applyNumberFormat="1" applyFont="1" applyFill="1" applyBorder="1" applyAlignment="1" applyProtection="1">
      <alignment horizontal="center" vertical="center" wrapText="1"/>
    </xf>
    <xf numFmtId="164" fontId="13" fillId="16" borderId="30" xfId="2" applyNumberFormat="1" applyFont="1" applyFill="1" applyBorder="1" applyAlignment="1" applyProtection="1">
      <alignment horizontal="center" vertical="center" wrapText="1"/>
    </xf>
    <xf numFmtId="164" fontId="13" fillId="16" borderId="0" xfId="2" applyNumberFormat="1" applyFont="1" applyFill="1" applyBorder="1" applyAlignment="1" applyProtection="1">
      <alignment horizontal="center" vertical="center" wrapText="1"/>
    </xf>
    <xf numFmtId="164" fontId="13" fillId="16" borderId="14" xfId="2" applyNumberFormat="1" applyFont="1" applyFill="1" applyBorder="1" applyAlignment="1" applyProtection="1">
      <alignment horizontal="center" vertical="center" wrapText="1"/>
    </xf>
    <xf numFmtId="164" fontId="13" fillId="16" borderId="3" xfId="2" applyNumberFormat="1" applyFont="1" applyFill="1" applyBorder="1" applyAlignment="1" applyProtection="1">
      <alignment horizontal="center" vertical="center" wrapText="1"/>
    </xf>
    <xf numFmtId="164" fontId="13" fillId="16" borderId="4" xfId="2" applyNumberFormat="1" applyFont="1" applyFill="1" applyBorder="1" applyAlignment="1" applyProtection="1">
      <alignment horizontal="center" vertical="center" wrapText="1"/>
    </xf>
    <xf numFmtId="164" fontId="13" fillId="16" borderId="6" xfId="2" applyNumberFormat="1" applyFont="1" applyFill="1" applyBorder="1" applyAlignment="1" applyProtection="1">
      <alignment horizontal="center" vertical="center" wrapText="1"/>
    </xf>
    <xf numFmtId="164" fontId="25" fillId="0" borderId="28" xfId="2" applyNumberFormat="1" applyFont="1" applyFill="1" applyBorder="1" applyAlignment="1" applyProtection="1">
      <alignment horizontal="left" vertical="center"/>
    </xf>
    <xf numFmtId="164" fontId="13" fillId="0" borderId="0" xfId="2" applyNumberFormat="1" applyFont="1" applyBorder="1" applyAlignment="1" applyProtection="1">
      <alignment horizontal="right" vertical="center"/>
    </xf>
    <xf numFmtId="164" fontId="15" fillId="0" borderId="0" xfId="2" applyNumberFormat="1" applyFont="1" applyBorder="1" applyAlignment="1" applyProtection="1">
      <alignment horizontal="left" vertical="center"/>
    </xf>
    <xf numFmtId="164" fontId="54" fillId="0" borderId="4" xfId="2" applyNumberFormat="1" applyFont="1" applyBorder="1" applyAlignment="1" applyProtection="1">
      <alignment horizontal="left"/>
    </xf>
    <xf numFmtId="164" fontId="20" fillId="7" borderId="8" xfId="2" applyNumberFormat="1" applyFont="1" applyFill="1" applyBorder="1" applyAlignment="1" applyProtection="1">
      <alignment horizontal="left" vertical="center"/>
    </xf>
    <xf numFmtId="164" fontId="20" fillId="7" borderId="21" xfId="2" applyNumberFormat="1" applyFont="1" applyFill="1" applyBorder="1" applyAlignment="1" applyProtection="1">
      <alignment horizontal="left" vertical="center"/>
    </xf>
    <xf numFmtId="164" fontId="20" fillId="7" borderId="12" xfId="2" applyNumberFormat="1" applyFont="1" applyFill="1" applyBorder="1" applyAlignment="1" applyProtection="1">
      <alignment horizontal="left" vertical="center"/>
    </xf>
    <xf numFmtId="164" fontId="19" fillId="0" borderId="11" xfId="2" applyNumberFormat="1" applyFont="1" applyBorder="1" applyAlignment="1" applyProtection="1">
      <alignment horizontal="left" vertical="center"/>
    </xf>
    <xf numFmtId="167" fontId="17" fillId="7" borderId="8" xfId="2" quotePrefix="1" applyNumberFormat="1" applyFont="1" applyFill="1" applyBorder="1" applyAlignment="1" applyProtection="1">
      <alignment horizontal="left" vertical="center"/>
    </xf>
    <xf numFmtId="167" fontId="17" fillId="7" borderId="21" xfId="2" applyNumberFormat="1" applyFont="1" applyFill="1" applyBorder="1" applyAlignment="1" applyProtection="1">
      <alignment horizontal="left" vertical="center"/>
    </xf>
    <xf numFmtId="167" fontId="17" fillId="7" borderId="12" xfId="2" applyNumberFormat="1" applyFont="1" applyFill="1" applyBorder="1" applyAlignment="1" applyProtection="1">
      <alignment horizontal="left" vertical="center"/>
    </xf>
  </cellXfs>
  <cellStyles count="6">
    <cellStyle name="Akzent4" xfId="4" builtinId="41" customBuiltin="1"/>
    <cellStyle name="Eingabe" xfId="5" builtinId="20" customBuiltin="1"/>
    <cellStyle name="Euro" xfId="1" xr:uid="{00000000-0005-0000-0000-000001000000}"/>
    <cellStyle name="Gut" xfId="3" builtinId="26" customBuiltin="1"/>
    <cellStyle name="Standard" xfId="0" builtinId="0" customBuiltin="1"/>
    <cellStyle name="Währung" xfId="2" builtinId="4"/>
  </cellStyles>
  <dxfs count="99">
    <dxf>
      <font>
        <b/>
        <i val="0"/>
        <color rgb="FFC00000"/>
      </font>
    </dxf>
    <dxf>
      <font>
        <b/>
        <i val="0"/>
        <color rgb="FFC00000"/>
      </font>
    </dxf>
    <dxf>
      <fill>
        <patternFill>
          <bgColor theme="0" tint="-0.14996795556505021"/>
        </patternFill>
      </fill>
    </dxf>
    <dxf>
      <font>
        <b/>
        <i val="0"/>
        <color theme="0" tint="-0.499984740745262"/>
      </font>
    </dxf>
    <dxf>
      <font>
        <b/>
        <i val="0"/>
        <color theme="9" tint="0.39994506668294322"/>
      </font>
    </dxf>
    <dxf>
      <font>
        <b/>
        <i val="0"/>
        <color theme="9" tint="0.39994506668294322"/>
      </font>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ont>
        <b/>
        <i val="0"/>
        <color theme="0" tint="-0.34998626667073579"/>
      </font>
      <fill>
        <patternFill>
          <bgColor theme="0" tint="-0.34998626667073579"/>
        </patternFill>
      </fill>
    </dxf>
    <dxf>
      <font>
        <b/>
        <i val="0"/>
        <color theme="0" tint="-0.34998626667073579"/>
      </font>
      <fill>
        <patternFill>
          <bgColor theme="0" tint="-0.34998626667073579"/>
        </patternFill>
      </fill>
    </dxf>
    <dxf>
      <font>
        <b/>
        <i val="0"/>
        <color rgb="FFFFFF00"/>
      </font>
      <fill>
        <patternFill>
          <bgColor rgb="FFC00000"/>
        </patternFill>
      </fill>
    </dxf>
    <dxf>
      <font>
        <b/>
        <i val="0"/>
        <color rgb="FFFFFF00"/>
      </font>
      <fill>
        <patternFill>
          <bgColor rgb="FFC00000"/>
        </patternFill>
      </fill>
    </dxf>
    <dxf>
      <font>
        <b/>
        <i val="0"/>
        <color rgb="FFC00000"/>
      </font>
    </dxf>
    <dxf>
      <font>
        <b/>
        <i val="0"/>
        <color rgb="FFC00000"/>
      </font>
    </dxf>
    <dxf>
      <font>
        <b/>
        <i val="0"/>
        <color theme="9" tint="0.39994506668294322"/>
      </font>
    </dxf>
    <dxf>
      <font>
        <b/>
        <i val="0"/>
        <color theme="9" tint="0.39994506668294322"/>
      </font>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ont>
        <b/>
        <i val="0"/>
        <color theme="0" tint="-0.34998626667073579"/>
      </font>
      <fill>
        <patternFill>
          <bgColor theme="0" tint="-0.34998626667073579"/>
        </patternFill>
      </fill>
    </dxf>
    <dxf>
      <font>
        <b/>
        <i val="0"/>
        <color theme="0" tint="-0.34998626667073579"/>
      </font>
      <fill>
        <patternFill>
          <bgColor theme="0" tint="-0.34998626667073579"/>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theme="9" tint="-0.499984740745262"/>
      </font>
      <fill>
        <patternFill>
          <bgColor theme="9" tint="0.59996337778862885"/>
        </patternFill>
      </fill>
    </dxf>
    <dxf>
      <font>
        <b/>
        <i val="0"/>
        <color rgb="FFC00000"/>
      </font>
      <fill>
        <patternFill>
          <bgColor theme="8" tint="0.59996337778862885"/>
        </patternFill>
      </fill>
    </dxf>
    <dxf>
      <font>
        <b/>
        <i val="0"/>
        <color rgb="FFC00000"/>
      </font>
    </dxf>
    <dxf>
      <font>
        <b/>
        <i val="0"/>
        <color rgb="FFC00000"/>
      </font>
    </dxf>
    <dxf>
      <font>
        <b/>
        <i val="0"/>
        <color theme="9" tint="0.39994506668294322"/>
      </font>
    </dxf>
    <dxf>
      <font>
        <b/>
        <i val="0"/>
        <color theme="9" tint="0.39994506668294322"/>
      </font>
    </dxf>
    <dxf>
      <font>
        <b/>
        <i val="0"/>
        <color rgb="FFFFFFCC"/>
      </font>
    </dxf>
    <dxf>
      <font>
        <b/>
        <i val="0"/>
        <color theme="0" tint="-0.34998626667073579"/>
      </font>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ont>
        <b/>
        <i val="0"/>
        <color theme="0"/>
      </font>
      <fill>
        <patternFill>
          <bgColor theme="0" tint="-0.14996795556505021"/>
        </patternFill>
      </fill>
    </dxf>
    <dxf>
      <font>
        <b/>
        <i val="0"/>
        <color theme="0"/>
      </font>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ont>
        <b/>
        <i val="0"/>
        <color theme="0" tint="-0.34998626667073579"/>
      </font>
      <fill>
        <patternFill>
          <bgColor theme="0" tint="-0.34998626667073579"/>
        </patternFill>
      </fill>
    </dxf>
    <dxf>
      <font>
        <b/>
        <i val="0"/>
        <color theme="0" tint="-0.34998626667073579"/>
      </font>
      <fill>
        <patternFill>
          <bgColor theme="0" tint="-0.34998626667073579"/>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006666"/>
      </font>
      <fill>
        <patternFill>
          <bgColor theme="6" tint="0.39994506668294322"/>
        </patternFill>
      </fill>
    </dxf>
    <dxf>
      <font>
        <b/>
        <i val="0"/>
        <color rgb="FF002060"/>
      </font>
      <fill>
        <patternFill>
          <bgColor theme="8" tint="0.39994506668294322"/>
        </patternFill>
      </fill>
    </dxf>
    <dxf>
      <font>
        <b/>
        <i val="0"/>
        <color rgb="FFC00000"/>
      </font>
    </dxf>
    <dxf>
      <font>
        <color rgb="FFFFFFCC"/>
      </font>
    </dxf>
    <dxf>
      <font>
        <b/>
        <i val="0"/>
        <color rgb="FFC00000"/>
      </font>
    </dxf>
    <dxf>
      <font>
        <b/>
        <i val="0"/>
        <color rgb="FFFFFF00"/>
      </font>
      <fill>
        <patternFill>
          <bgColor rgb="FFC00000"/>
        </patternFill>
      </fill>
    </dxf>
    <dxf>
      <font>
        <b/>
        <i val="0"/>
        <color rgb="FF002060"/>
      </font>
    </dxf>
    <dxf>
      <font>
        <b/>
        <i val="0"/>
        <color rgb="FF006666"/>
      </font>
    </dxf>
    <dxf>
      <font>
        <b/>
        <i val="0"/>
        <color theme="9" tint="0.39994506668294322"/>
      </font>
    </dxf>
    <dxf>
      <font>
        <b/>
        <i val="0"/>
        <color theme="9" tint="0.39994506668294322"/>
      </font>
    </dxf>
    <dxf>
      <fill>
        <patternFill>
          <bgColor theme="0" tint="-0.14996795556505021"/>
        </patternFill>
      </fill>
    </dxf>
    <dxf>
      <fill>
        <patternFill>
          <bgColor theme="0" tint="-4.9989318521683403E-2"/>
        </patternFill>
      </fill>
    </dxf>
    <dxf>
      <fill>
        <patternFill>
          <bgColor theme="0" tint="-0.14996795556505021"/>
        </patternFill>
      </fill>
    </dxf>
    <dxf>
      <font>
        <b/>
        <i val="0"/>
        <color rgb="FFFFFFCC"/>
      </font>
    </dxf>
    <dxf>
      <font>
        <b/>
        <i val="0"/>
        <color theme="0" tint="-0.34998626667073579"/>
      </font>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ont>
        <b/>
        <i val="0"/>
        <color rgb="FFFFFFCC"/>
      </font>
    </dxf>
    <dxf>
      <font>
        <b/>
        <i val="0"/>
        <color theme="0"/>
      </font>
      <fill>
        <patternFill>
          <bgColor theme="0" tint="-0.14996795556505021"/>
        </patternFill>
      </fill>
    </dxf>
    <dxf>
      <font>
        <b/>
        <i val="0"/>
        <color theme="0"/>
      </font>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ont>
        <b/>
        <i val="0"/>
        <color rgb="FFFFFFCC"/>
      </font>
    </dxf>
    <dxf>
      <font>
        <b/>
        <i val="0"/>
        <color theme="0" tint="-0.34998626667073579"/>
      </font>
      <fill>
        <patternFill>
          <bgColor theme="0" tint="-0.34998626667073579"/>
        </patternFill>
      </fill>
    </dxf>
    <dxf>
      <font>
        <b/>
        <i val="0"/>
        <color theme="0" tint="-0.34998626667073579"/>
      </font>
      <fill>
        <patternFill>
          <bgColor theme="0" tint="-0.34998626667073579"/>
        </patternFill>
      </fill>
    </dxf>
    <dxf>
      <font>
        <b/>
        <i val="0"/>
        <color theme="1"/>
      </font>
      <fill>
        <patternFill>
          <bgColor theme="9" tint="-0.24994659260841701"/>
        </patternFill>
      </fill>
    </dxf>
    <dxf>
      <font>
        <b/>
        <i val="0"/>
        <color theme="0"/>
      </font>
    </dxf>
    <dxf>
      <font>
        <b/>
        <i val="0"/>
        <color rgb="FF006666"/>
      </font>
    </dxf>
    <dxf>
      <font>
        <b/>
        <i val="0"/>
        <color rgb="FFC00000"/>
      </font>
    </dxf>
    <dxf>
      <font>
        <b/>
        <i val="0"/>
        <color theme="7" tint="0.79998168889431442"/>
      </font>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66"/>
      <color rgb="FFFFFFCC"/>
      <color rgb="FF808080"/>
      <color rgb="FF008080"/>
      <color rgb="FF339966"/>
      <color rgb="FF008000"/>
      <color rgb="FF974706"/>
      <color rgb="FF339933"/>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pageSetUpPr autoPageBreaks="0"/>
  </sheetPr>
  <dimension ref="B1:AV49"/>
  <sheetViews>
    <sheetView showGridLines="0" showRowColHeaders="0" showZeros="0" tabSelected="1" zoomScaleNormal="100" workbookViewId="0"/>
  </sheetViews>
  <sheetFormatPr baseColWidth="10" defaultColWidth="10.6640625" defaultRowHeight="10.15"/>
  <cols>
    <col min="1" max="1" width="0.83203125" style="2" customWidth="1"/>
    <col min="2" max="2" width="4.9140625" style="2" customWidth="1"/>
    <col min="3" max="3" width="10.25" style="8" customWidth="1"/>
    <col min="4" max="6" width="10.5" style="8" hidden="1" customWidth="1"/>
    <col min="7" max="7" width="8.83203125" style="8" customWidth="1"/>
    <col min="8" max="8" width="7.33203125" style="8" customWidth="1"/>
    <col min="9" max="9" width="7.6640625" style="8" customWidth="1"/>
    <col min="10" max="10" width="9.5" style="8" customWidth="1"/>
    <col min="11" max="11" width="0.83203125" style="2" customWidth="1"/>
    <col min="12" max="12" width="10.25" style="8" customWidth="1"/>
    <col min="13" max="15" width="9.83203125" style="8" hidden="1" customWidth="1"/>
    <col min="16" max="16" width="8.83203125" style="8" customWidth="1"/>
    <col min="17" max="17" width="7.33203125" style="8" customWidth="1"/>
    <col min="18" max="18" width="7.6640625" style="8" customWidth="1"/>
    <col min="19" max="19" width="9.5" style="8" customWidth="1"/>
    <col min="20" max="20" width="0.83203125" style="2" customWidth="1"/>
    <col min="21" max="21" width="10.25" style="8" customWidth="1"/>
    <col min="22" max="24" width="9.83203125" style="8" hidden="1" customWidth="1"/>
    <col min="25" max="25" width="8.83203125" style="8" customWidth="1"/>
    <col min="26" max="26" width="7.33203125" style="8" customWidth="1"/>
    <col min="27" max="27" width="7.6640625" style="8" customWidth="1"/>
    <col min="28" max="28" width="9.5" style="8" customWidth="1"/>
    <col min="29" max="29" width="0.83203125" style="2" customWidth="1"/>
    <col min="30" max="30" width="10.25" style="8" customWidth="1"/>
    <col min="31" max="33" width="9.83203125" style="8" hidden="1" customWidth="1"/>
    <col min="34" max="34" width="8.83203125" style="8" customWidth="1"/>
    <col min="35" max="35" width="7.33203125" style="8" customWidth="1"/>
    <col min="36" max="36" width="7.6640625" style="8" customWidth="1"/>
    <col min="37" max="37" width="9.5" style="8" customWidth="1"/>
    <col min="38" max="38" width="1.5" style="2" customWidth="1"/>
    <col min="39" max="16384" width="10.6640625" style="2"/>
  </cols>
  <sheetData>
    <row r="1" spans="2:37" s="10" customFormat="1" ht="22.15" customHeight="1">
      <c r="C1" s="207" t="s">
        <v>75</v>
      </c>
      <c r="D1" s="207"/>
      <c r="E1" s="207"/>
      <c r="F1" s="207"/>
      <c r="G1" s="207"/>
      <c r="H1" s="207"/>
      <c r="I1" s="207"/>
      <c r="J1" s="207"/>
      <c r="L1" s="208" t="s">
        <v>70</v>
      </c>
      <c r="M1" s="208"/>
      <c r="N1" s="208"/>
      <c r="O1" s="208"/>
      <c r="P1" s="208"/>
      <c r="Q1" s="208"/>
      <c r="R1" s="208"/>
      <c r="S1" s="208"/>
      <c r="T1" s="208"/>
      <c r="U1" s="208"/>
      <c r="V1" s="208"/>
      <c r="W1" s="208"/>
      <c r="X1" s="208"/>
      <c r="Y1" s="208"/>
      <c r="Z1" s="208"/>
      <c r="AA1" s="208"/>
      <c r="AB1" s="208"/>
      <c r="AD1" s="206">
        <v>46058</v>
      </c>
      <c r="AE1" s="206"/>
      <c r="AF1" s="206"/>
      <c r="AG1" s="206"/>
      <c r="AH1" s="206"/>
      <c r="AI1" s="206"/>
      <c r="AJ1" s="204" t="s">
        <v>78</v>
      </c>
      <c r="AK1" s="205"/>
    </row>
    <row r="2" spans="2:37" s="12" customFormat="1" ht="12" customHeight="1">
      <c r="C2" s="202" t="s">
        <v>52</v>
      </c>
      <c r="D2" s="203"/>
      <c r="E2" s="203"/>
      <c r="F2" s="203"/>
      <c r="G2" s="203"/>
      <c r="H2" s="203"/>
      <c r="I2" s="203"/>
      <c r="J2" s="64" t="s">
        <v>40</v>
      </c>
      <c r="L2" s="202" t="s">
        <v>71</v>
      </c>
      <c r="M2" s="203"/>
      <c r="N2" s="203"/>
      <c r="O2" s="203"/>
      <c r="P2" s="203"/>
      <c r="Q2" s="203"/>
      <c r="R2" s="203"/>
      <c r="S2" s="64" t="s">
        <v>72</v>
      </c>
      <c r="U2" s="202"/>
      <c r="V2" s="203"/>
      <c r="W2" s="203"/>
      <c r="X2" s="203"/>
      <c r="Y2" s="203"/>
      <c r="Z2" s="203"/>
      <c r="AA2" s="203"/>
      <c r="AB2" s="64"/>
      <c r="AD2" s="202"/>
      <c r="AE2" s="203"/>
      <c r="AF2" s="203"/>
      <c r="AG2" s="203"/>
      <c r="AH2" s="203"/>
      <c r="AI2" s="203"/>
      <c r="AJ2" s="203"/>
      <c r="AK2" s="64"/>
    </row>
    <row r="3" spans="2:37" ht="11.1" customHeight="1">
      <c r="C3" s="13" t="s">
        <v>5</v>
      </c>
      <c r="D3" s="33" t="s">
        <v>8</v>
      </c>
      <c r="E3" s="33" t="s">
        <v>7</v>
      </c>
      <c r="F3" s="107">
        <f>IF(J2="mit AGS",1,0)</f>
        <v>1</v>
      </c>
      <c r="G3" s="14" t="s">
        <v>1</v>
      </c>
      <c r="H3" s="14" t="s">
        <v>2</v>
      </c>
      <c r="I3" s="14" t="s">
        <v>3</v>
      </c>
      <c r="J3" s="15" t="s">
        <v>4</v>
      </c>
      <c r="K3" s="16"/>
      <c r="L3" s="13" t="s">
        <v>0</v>
      </c>
      <c r="M3" s="33" t="s">
        <v>8</v>
      </c>
      <c r="N3" s="33" t="s">
        <v>7</v>
      </c>
      <c r="O3" s="107">
        <f>IF(S2="mit AGS",1,0)</f>
        <v>0</v>
      </c>
      <c r="P3" s="14" t="s">
        <v>1</v>
      </c>
      <c r="Q3" s="14" t="s">
        <v>2</v>
      </c>
      <c r="R3" s="14" t="s">
        <v>3</v>
      </c>
      <c r="S3" s="15" t="s">
        <v>4</v>
      </c>
      <c r="T3" s="16"/>
      <c r="U3" s="13"/>
      <c r="V3" s="33" t="s">
        <v>8</v>
      </c>
      <c r="W3" s="33" t="s">
        <v>7</v>
      </c>
      <c r="X3" s="107">
        <f>IF(AB2="mit AGS",1,0)</f>
        <v>0</v>
      </c>
      <c r="Y3" s="14" t="s">
        <v>1</v>
      </c>
      <c r="Z3" s="14" t="s">
        <v>2</v>
      </c>
      <c r="AA3" s="14" t="s">
        <v>3</v>
      </c>
      <c r="AB3" s="15" t="s">
        <v>4</v>
      </c>
      <c r="AC3" s="16"/>
      <c r="AD3" s="13"/>
      <c r="AE3" s="33" t="s">
        <v>8</v>
      </c>
      <c r="AF3" s="33" t="s">
        <v>7</v>
      </c>
      <c r="AG3" s="107">
        <f>IF(AK2="mit AGS",1,0)</f>
        <v>0</v>
      </c>
      <c r="AH3" s="14" t="s">
        <v>1</v>
      </c>
      <c r="AI3" s="14" t="s">
        <v>2</v>
      </c>
      <c r="AJ3" s="14" t="s">
        <v>3</v>
      </c>
      <c r="AK3" s="15" t="s">
        <v>4</v>
      </c>
    </row>
    <row r="4" spans="2:37" ht="11.1" customHeight="1">
      <c r="B4" s="17" t="s">
        <v>11</v>
      </c>
      <c r="C4" s="62"/>
      <c r="D4" s="6">
        <f>+C4</f>
        <v>0</v>
      </c>
      <c r="E4" s="34">
        <f>+C17</f>
        <v>0</v>
      </c>
      <c r="F4" s="6">
        <f>IF(C4=0,0,IF(C4&lt;=E4,0,C4-E4))</f>
        <v>0</v>
      </c>
      <c r="G4" s="47">
        <f>-F4*0.25*F3</f>
        <v>0</v>
      </c>
      <c r="H4" s="48">
        <f>+G4*0.055*F3</f>
        <v>0</v>
      </c>
      <c r="I4" s="49">
        <f>+G4*0.08*$R$43*F3</f>
        <v>0</v>
      </c>
      <c r="J4" s="1">
        <f>+C4+G4+H4+I4</f>
        <v>0</v>
      </c>
      <c r="K4" s="18"/>
      <c r="L4" s="62"/>
      <c r="M4" s="6">
        <f>+L4</f>
        <v>0</v>
      </c>
      <c r="N4" s="34">
        <f>+L17</f>
        <v>0</v>
      </c>
      <c r="O4" s="6">
        <f>IF(L4=0,0,IF(L4&lt;=N4,0,L4-N4))</f>
        <v>0</v>
      </c>
      <c r="P4" s="47">
        <f>-O4*0.25*O3</f>
        <v>0</v>
      </c>
      <c r="Q4" s="48">
        <f>+P4*0.055*O3</f>
        <v>0</v>
      </c>
      <c r="R4" s="49">
        <f>+P4*0.08*$R$43*O3</f>
        <v>0</v>
      </c>
      <c r="S4" s="1">
        <f>+L4+P4+Q4+R4</f>
        <v>0</v>
      </c>
      <c r="T4" s="18"/>
      <c r="U4" s="62"/>
      <c r="V4" s="6">
        <f>+U4</f>
        <v>0</v>
      </c>
      <c r="W4" s="34">
        <f>+U17</f>
        <v>0</v>
      </c>
      <c r="X4" s="6">
        <f>IF(U4=0,0,IF(U4&lt;=W4,0,U4-W4))</f>
        <v>0</v>
      </c>
      <c r="Y4" s="47">
        <f>-X4*0.25*X3</f>
        <v>0</v>
      </c>
      <c r="Z4" s="48">
        <f>+Y4*0.055*X3</f>
        <v>0</v>
      </c>
      <c r="AA4" s="49">
        <f>+Y4*0.08*$R$43*X3</f>
        <v>0</v>
      </c>
      <c r="AB4" s="1">
        <f>+U4+Y4+Z4+AA4</f>
        <v>0</v>
      </c>
      <c r="AC4" s="18"/>
      <c r="AD4" s="62"/>
      <c r="AE4" s="6">
        <f>+AD4</f>
        <v>0</v>
      </c>
      <c r="AF4" s="34">
        <f>+AD17</f>
        <v>0</v>
      </c>
      <c r="AG4" s="6">
        <f>IF(AD4=0,0,IF(AD4&lt;=AF4,0,AD4-AF4))</f>
        <v>0</v>
      </c>
      <c r="AH4" s="47">
        <f>-AG4*0.25*AG3</f>
        <v>0</v>
      </c>
      <c r="AI4" s="48">
        <f>+AH4*0.055*AG3</f>
        <v>0</v>
      </c>
      <c r="AJ4" s="49">
        <f>+AH4*0.08*$R$43*AG3</f>
        <v>0</v>
      </c>
      <c r="AK4" s="1">
        <f>+AD4+AH4+AI4+AJ4</f>
        <v>0</v>
      </c>
    </row>
    <row r="5" spans="2:37" ht="11.1" customHeight="1">
      <c r="B5" s="17" t="s">
        <v>12</v>
      </c>
      <c r="C5" s="62"/>
      <c r="D5" s="6">
        <f>+C5+D4</f>
        <v>0</v>
      </c>
      <c r="E5" s="34">
        <f t="shared" ref="E5:E9" si="0">IF(+E4-D4&gt;0,+E4-C4,IF(E4-C4&gt;0,E4-C4,0))</f>
        <v>0</v>
      </c>
      <c r="F5" s="6">
        <f t="shared" ref="F5:F15" si="1">IF(C5=0,0,IF(C5&lt;=E5,0,C5-E5))</f>
        <v>0</v>
      </c>
      <c r="G5" s="47">
        <f>-F5*0.25*F3</f>
        <v>0</v>
      </c>
      <c r="H5" s="48">
        <f>+G5*0.055*F3</f>
        <v>0</v>
      </c>
      <c r="I5" s="49">
        <f>+G5*0.08*$R$43*F3</f>
        <v>0</v>
      </c>
      <c r="J5" s="1">
        <f t="shared" ref="J5:J11" si="2">+C5+G5+H5+I5</f>
        <v>0</v>
      </c>
      <c r="K5" s="18"/>
      <c r="L5" s="62"/>
      <c r="M5" s="6">
        <f>+L5+M4</f>
        <v>0</v>
      </c>
      <c r="N5" s="34">
        <f t="shared" ref="N5:N9" si="3">IF(+N4-M4&gt;0,+N4-L4,IF(N4-L4&gt;0,N4-L4,0))</f>
        <v>0</v>
      </c>
      <c r="O5" s="6">
        <f t="shared" ref="O5:O15" si="4">IF(L5=0,0,IF(L5&lt;=N5,0,L5-N5))</f>
        <v>0</v>
      </c>
      <c r="P5" s="47">
        <f>-O5*0.25*O3</f>
        <v>0</v>
      </c>
      <c r="Q5" s="48">
        <f>+P5*0.055*O3</f>
        <v>0</v>
      </c>
      <c r="R5" s="49">
        <f>+P5*0.08*$R$43*O3</f>
        <v>0</v>
      </c>
      <c r="S5" s="1">
        <f t="shared" ref="S5:S11" si="5">+L5+P5+Q5+R5</f>
        <v>0</v>
      </c>
      <c r="T5" s="18"/>
      <c r="U5" s="62"/>
      <c r="V5" s="6">
        <f>+U5+V4</f>
        <v>0</v>
      </c>
      <c r="W5" s="34">
        <f t="shared" ref="W5:W9" si="6">IF(+W4-V4&gt;0,+W4-U4,IF(W4-U4&gt;0,W4-U4,0))</f>
        <v>0</v>
      </c>
      <c r="X5" s="6">
        <f t="shared" ref="X5:X15" si="7">IF(U5=0,0,IF(U5&lt;=W5,0,U5-W5))</f>
        <v>0</v>
      </c>
      <c r="Y5" s="47">
        <f>-X5*0.25*X3</f>
        <v>0</v>
      </c>
      <c r="Z5" s="48">
        <f>+Y5*0.055*X3</f>
        <v>0</v>
      </c>
      <c r="AA5" s="49">
        <f>+Y5*0.08*$R$43*X3</f>
        <v>0</v>
      </c>
      <c r="AB5" s="1">
        <f t="shared" ref="AB5:AB11" si="8">+U5+Y5+Z5+AA5</f>
        <v>0</v>
      </c>
      <c r="AC5" s="18"/>
      <c r="AD5" s="62"/>
      <c r="AE5" s="6">
        <f>+AD5+AE4</f>
        <v>0</v>
      </c>
      <c r="AF5" s="34">
        <f t="shared" ref="AF5:AF9" si="9">IF(+AF4-AE4&gt;0,+AF4-AD4,IF(AF4-AD4&gt;0,AF4-AD4,0))</f>
        <v>0</v>
      </c>
      <c r="AG5" s="6">
        <f t="shared" ref="AG5:AG15" si="10">IF(AD5=0,0,IF(AD5&lt;=AF5,0,AD5-AF5))</f>
        <v>0</v>
      </c>
      <c r="AH5" s="47">
        <f>-AG5*0.25*AG3</f>
        <v>0</v>
      </c>
      <c r="AI5" s="48">
        <f>+AH5*0.055*AG3</f>
        <v>0</v>
      </c>
      <c r="AJ5" s="49">
        <f>+AH5*0.08*$R$43*AG3</f>
        <v>0</v>
      </c>
      <c r="AK5" s="1">
        <f t="shared" ref="AK5:AK11" si="11">+AD5+AH5+AI5+AJ5</f>
        <v>0</v>
      </c>
    </row>
    <row r="6" spans="2:37" ht="11.1" customHeight="1">
      <c r="B6" s="17" t="s">
        <v>13</v>
      </c>
      <c r="C6" s="62"/>
      <c r="D6" s="6">
        <f t="shared" ref="D6:D15" si="12">+C6+D5</f>
        <v>0</v>
      </c>
      <c r="E6" s="34">
        <f t="shared" si="0"/>
        <v>0</v>
      </c>
      <c r="F6" s="6">
        <f t="shared" si="1"/>
        <v>0</v>
      </c>
      <c r="G6" s="47">
        <f>-F6*0.25*F3</f>
        <v>0</v>
      </c>
      <c r="H6" s="48">
        <f>+G6*0.055*F3</f>
        <v>0</v>
      </c>
      <c r="I6" s="49">
        <f>+G6*0.08*$R$43*F3</f>
        <v>0</v>
      </c>
      <c r="J6" s="1">
        <f t="shared" si="2"/>
        <v>0</v>
      </c>
      <c r="K6" s="18"/>
      <c r="L6" s="62"/>
      <c r="M6" s="6">
        <f t="shared" ref="M6:M15" si="13">+L6+M5</f>
        <v>0</v>
      </c>
      <c r="N6" s="34">
        <f t="shared" si="3"/>
        <v>0</v>
      </c>
      <c r="O6" s="6">
        <f t="shared" si="4"/>
        <v>0</v>
      </c>
      <c r="P6" s="47">
        <f>-O6*0.25*O3</f>
        <v>0</v>
      </c>
      <c r="Q6" s="48">
        <f>+P6*0.055*O3</f>
        <v>0</v>
      </c>
      <c r="R6" s="49">
        <f>+P6*0.08*$R$43*O3</f>
        <v>0</v>
      </c>
      <c r="S6" s="1">
        <f t="shared" si="5"/>
        <v>0</v>
      </c>
      <c r="T6" s="18"/>
      <c r="U6" s="62"/>
      <c r="V6" s="6">
        <f t="shared" ref="V6:V15" si="14">+U6+V5</f>
        <v>0</v>
      </c>
      <c r="W6" s="34">
        <f t="shared" si="6"/>
        <v>0</v>
      </c>
      <c r="X6" s="6">
        <f t="shared" si="7"/>
        <v>0</v>
      </c>
      <c r="Y6" s="47">
        <f>-X6*0.25*X3</f>
        <v>0</v>
      </c>
      <c r="Z6" s="48">
        <f>+Y6*0.055*X3</f>
        <v>0</v>
      </c>
      <c r="AA6" s="49">
        <f>+Y6*0.08*$R$43*X3</f>
        <v>0</v>
      </c>
      <c r="AB6" s="1">
        <f t="shared" si="8"/>
        <v>0</v>
      </c>
      <c r="AC6" s="18"/>
      <c r="AD6" s="62"/>
      <c r="AE6" s="6">
        <f t="shared" ref="AE6:AE15" si="15">+AD6+AE5</f>
        <v>0</v>
      </c>
      <c r="AF6" s="34">
        <f t="shared" si="9"/>
        <v>0</v>
      </c>
      <c r="AG6" s="6">
        <f t="shared" si="10"/>
        <v>0</v>
      </c>
      <c r="AH6" s="47">
        <f>-AG6*0.25*AG3</f>
        <v>0</v>
      </c>
      <c r="AI6" s="48">
        <f>+AH6*0.055*AG3</f>
        <v>0</v>
      </c>
      <c r="AJ6" s="49">
        <f>+AH6*0.08*$R$43*AG3</f>
        <v>0</v>
      </c>
      <c r="AK6" s="1">
        <f t="shared" si="11"/>
        <v>0</v>
      </c>
    </row>
    <row r="7" spans="2:37" ht="11.1" customHeight="1">
      <c r="B7" s="17" t="s">
        <v>14</v>
      </c>
      <c r="C7" s="62"/>
      <c r="D7" s="6">
        <f t="shared" si="12"/>
        <v>0</v>
      </c>
      <c r="E7" s="34">
        <f t="shared" si="0"/>
        <v>0</v>
      </c>
      <c r="F7" s="6">
        <f t="shared" si="1"/>
        <v>0</v>
      </c>
      <c r="G7" s="47">
        <f>-F7*0.25*F3</f>
        <v>0</v>
      </c>
      <c r="H7" s="48">
        <f>+G7*0.055*F3</f>
        <v>0</v>
      </c>
      <c r="I7" s="49">
        <f>+G7*0.08*$R$43*F3</f>
        <v>0</v>
      </c>
      <c r="J7" s="1">
        <f t="shared" si="2"/>
        <v>0</v>
      </c>
      <c r="K7" s="18"/>
      <c r="L7" s="62"/>
      <c r="M7" s="6">
        <f t="shared" si="13"/>
        <v>0</v>
      </c>
      <c r="N7" s="34">
        <f t="shared" si="3"/>
        <v>0</v>
      </c>
      <c r="O7" s="6">
        <f t="shared" si="4"/>
        <v>0</v>
      </c>
      <c r="P7" s="47">
        <f>-O7*0.25*O3</f>
        <v>0</v>
      </c>
      <c r="Q7" s="48">
        <f>+P7*0.055*O3</f>
        <v>0</v>
      </c>
      <c r="R7" s="49">
        <f>+P7*0.08*$R$43*O3</f>
        <v>0</v>
      </c>
      <c r="S7" s="1">
        <f t="shared" si="5"/>
        <v>0</v>
      </c>
      <c r="T7" s="18"/>
      <c r="U7" s="62"/>
      <c r="V7" s="6">
        <f t="shared" si="14"/>
        <v>0</v>
      </c>
      <c r="W7" s="34">
        <f t="shared" si="6"/>
        <v>0</v>
      </c>
      <c r="X7" s="6">
        <f t="shared" si="7"/>
        <v>0</v>
      </c>
      <c r="Y7" s="47">
        <f>-X7*0.25*X3</f>
        <v>0</v>
      </c>
      <c r="Z7" s="48">
        <f>+Y7*0.055*X3</f>
        <v>0</v>
      </c>
      <c r="AA7" s="49">
        <f>+Y7*0.08*$R$43*X3</f>
        <v>0</v>
      </c>
      <c r="AB7" s="1">
        <f t="shared" si="8"/>
        <v>0</v>
      </c>
      <c r="AC7" s="18"/>
      <c r="AD7" s="62"/>
      <c r="AE7" s="6">
        <f t="shared" si="15"/>
        <v>0</v>
      </c>
      <c r="AF7" s="34">
        <f t="shared" si="9"/>
        <v>0</v>
      </c>
      <c r="AG7" s="6">
        <f t="shared" si="10"/>
        <v>0</v>
      </c>
      <c r="AH7" s="47">
        <f>-AG7*0.25*AG3</f>
        <v>0</v>
      </c>
      <c r="AI7" s="48">
        <f>+AH7*0.055*AG3</f>
        <v>0</v>
      </c>
      <c r="AJ7" s="49">
        <f>+AH7*0.08*$R$43*AG3</f>
        <v>0</v>
      </c>
      <c r="AK7" s="1">
        <f t="shared" si="11"/>
        <v>0</v>
      </c>
    </row>
    <row r="8" spans="2:37" ht="11.1" customHeight="1">
      <c r="B8" s="17" t="s">
        <v>15</v>
      </c>
      <c r="C8" s="62"/>
      <c r="D8" s="6">
        <f t="shared" si="12"/>
        <v>0</v>
      </c>
      <c r="E8" s="34">
        <f t="shared" si="0"/>
        <v>0</v>
      </c>
      <c r="F8" s="6">
        <f t="shared" si="1"/>
        <v>0</v>
      </c>
      <c r="G8" s="47">
        <f>-F8*0.25*F3</f>
        <v>0</v>
      </c>
      <c r="H8" s="48">
        <f>+G8*0.055*F3</f>
        <v>0</v>
      </c>
      <c r="I8" s="49">
        <f>+G8*0.08*$R$43*F3</f>
        <v>0</v>
      </c>
      <c r="J8" s="1">
        <f t="shared" si="2"/>
        <v>0</v>
      </c>
      <c r="K8" s="18"/>
      <c r="L8" s="62"/>
      <c r="M8" s="6">
        <f t="shared" si="13"/>
        <v>0</v>
      </c>
      <c r="N8" s="34">
        <f t="shared" si="3"/>
        <v>0</v>
      </c>
      <c r="O8" s="6">
        <f t="shared" si="4"/>
        <v>0</v>
      </c>
      <c r="P8" s="47">
        <f>-O8*0.25*O3</f>
        <v>0</v>
      </c>
      <c r="Q8" s="48">
        <f>+P8*0.055*O3</f>
        <v>0</v>
      </c>
      <c r="R8" s="49">
        <f>+P8*0.08*$R$43*O3</f>
        <v>0</v>
      </c>
      <c r="S8" s="1">
        <f t="shared" si="5"/>
        <v>0</v>
      </c>
      <c r="T8" s="18"/>
      <c r="U8" s="62"/>
      <c r="V8" s="6">
        <f t="shared" si="14"/>
        <v>0</v>
      </c>
      <c r="W8" s="34">
        <f t="shared" si="6"/>
        <v>0</v>
      </c>
      <c r="X8" s="6">
        <f t="shared" si="7"/>
        <v>0</v>
      </c>
      <c r="Y8" s="47">
        <f>-X8*0.25*X3</f>
        <v>0</v>
      </c>
      <c r="Z8" s="48">
        <f>+Y8*0.055*X3</f>
        <v>0</v>
      </c>
      <c r="AA8" s="49">
        <f>+Y8*0.08*$R$43*X3</f>
        <v>0</v>
      </c>
      <c r="AB8" s="1">
        <f t="shared" si="8"/>
        <v>0</v>
      </c>
      <c r="AC8" s="18"/>
      <c r="AD8" s="62"/>
      <c r="AE8" s="6">
        <f t="shared" si="15"/>
        <v>0</v>
      </c>
      <c r="AF8" s="34">
        <f t="shared" si="9"/>
        <v>0</v>
      </c>
      <c r="AG8" s="6">
        <f t="shared" si="10"/>
        <v>0</v>
      </c>
      <c r="AH8" s="47">
        <f>-AG8*0.25*AG3</f>
        <v>0</v>
      </c>
      <c r="AI8" s="48">
        <f>+AH8*0.055*AG3</f>
        <v>0</v>
      </c>
      <c r="AJ8" s="49">
        <f>+AH8*0.08*$R$43*AG3</f>
        <v>0</v>
      </c>
      <c r="AK8" s="1">
        <f t="shared" si="11"/>
        <v>0</v>
      </c>
    </row>
    <row r="9" spans="2:37" ht="11.1" customHeight="1">
      <c r="B9" s="17" t="s">
        <v>16</v>
      </c>
      <c r="C9" s="62"/>
      <c r="D9" s="6">
        <f t="shared" si="12"/>
        <v>0</v>
      </c>
      <c r="E9" s="34">
        <f t="shared" si="0"/>
        <v>0</v>
      </c>
      <c r="F9" s="6">
        <f t="shared" si="1"/>
        <v>0</v>
      </c>
      <c r="G9" s="47">
        <f>-F9*0.25*F3</f>
        <v>0</v>
      </c>
      <c r="H9" s="48">
        <f>+G9*0.055*F3</f>
        <v>0</v>
      </c>
      <c r="I9" s="49">
        <f>+G9*0.08*$R$43*F3</f>
        <v>0</v>
      </c>
      <c r="J9" s="1">
        <f t="shared" si="2"/>
        <v>0</v>
      </c>
      <c r="K9" s="18"/>
      <c r="L9" s="62"/>
      <c r="M9" s="6">
        <f t="shared" si="13"/>
        <v>0</v>
      </c>
      <c r="N9" s="34">
        <f t="shared" si="3"/>
        <v>0</v>
      </c>
      <c r="O9" s="6">
        <f t="shared" si="4"/>
        <v>0</v>
      </c>
      <c r="P9" s="47">
        <f>-O9*0.25*O3</f>
        <v>0</v>
      </c>
      <c r="Q9" s="48">
        <f>+P9*0.055*O3</f>
        <v>0</v>
      </c>
      <c r="R9" s="49">
        <f>+P9*0.08*$R$43*O3</f>
        <v>0</v>
      </c>
      <c r="S9" s="1">
        <f t="shared" si="5"/>
        <v>0</v>
      </c>
      <c r="T9" s="18"/>
      <c r="U9" s="62"/>
      <c r="V9" s="6">
        <f t="shared" si="14"/>
        <v>0</v>
      </c>
      <c r="W9" s="34">
        <f t="shared" si="6"/>
        <v>0</v>
      </c>
      <c r="X9" s="6">
        <f t="shared" si="7"/>
        <v>0</v>
      </c>
      <c r="Y9" s="47">
        <f>-X9*0.25*X3</f>
        <v>0</v>
      </c>
      <c r="Z9" s="48">
        <f>+Y9*0.055*X3</f>
        <v>0</v>
      </c>
      <c r="AA9" s="49">
        <f>+Y9*0.08*$R$43*X3</f>
        <v>0</v>
      </c>
      <c r="AB9" s="1">
        <f t="shared" si="8"/>
        <v>0</v>
      </c>
      <c r="AC9" s="18"/>
      <c r="AD9" s="62"/>
      <c r="AE9" s="6">
        <f t="shared" si="15"/>
        <v>0</v>
      </c>
      <c r="AF9" s="34">
        <f t="shared" si="9"/>
        <v>0</v>
      </c>
      <c r="AG9" s="6">
        <f t="shared" si="10"/>
        <v>0</v>
      </c>
      <c r="AH9" s="47">
        <f>-AG9*0.25*AG3</f>
        <v>0</v>
      </c>
      <c r="AI9" s="48">
        <f>+AH9*0.055*AG3</f>
        <v>0</v>
      </c>
      <c r="AJ9" s="49">
        <f>+AH9*0.08*$R$43*AG3</f>
        <v>0</v>
      </c>
      <c r="AK9" s="1">
        <f t="shared" si="11"/>
        <v>0</v>
      </c>
    </row>
    <row r="10" spans="2:37" ht="11.1" customHeight="1">
      <c r="B10" s="17" t="s">
        <v>17</v>
      </c>
      <c r="C10" s="62"/>
      <c r="D10" s="6">
        <f t="shared" si="12"/>
        <v>0</v>
      </c>
      <c r="E10" s="34">
        <f>IF(+E9-D9&gt;0,+E9-C9,IF(E9-C9&gt;0,E9-C9,0))</f>
        <v>0</v>
      </c>
      <c r="F10" s="6">
        <f t="shared" si="1"/>
        <v>0</v>
      </c>
      <c r="G10" s="47">
        <f>-F10*0.25*F3</f>
        <v>0</v>
      </c>
      <c r="H10" s="48">
        <f>+G10*0.055*F3</f>
        <v>0</v>
      </c>
      <c r="I10" s="49">
        <f>+G10*0.08*$R$43*F3</f>
        <v>0</v>
      </c>
      <c r="J10" s="1">
        <f t="shared" si="2"/>
        <v>0</v>
      </c>
      <c r="K10" s="18"/>
      <c r="L10" s="62"/>
      <c r="M10" s="6">
        <f t="shared" si="13"/>
        <v>0</v>
      </c>
      <c r="N10" s="34">
        <f>IF(+N9-M9&gt;0,+N9-L9,IF(N9-L9&gt;0,N9-L9,0))</f>
        <v>0</v>
      </c>
      <c r="O10" s="6">
        <f t="shared" si="4"/>
        <v>0</v>
      </c>
      <c r="P10" s="47">
        <f>-O10*0.25*O3</f>
        <v>0</v>
      </c>
      <c r="Q10" s="48">
        <f>+P10*0.055*O3</f>
        <v>0</v>
      </c>
      <c r="R10" s="49">
        <f>+P10*0.08*$R$43*O3</f>
        <v>0</v>
      </c>
      <c r="S10" s="1">
        <f t="shared" si="5"/>
        <v>0</v>
      </c>
      <c r="T10" s="18"/>
      <c r="U10" s="62"/>
      <c r="V10" s="6">
        <f t="shared" si="14"/>
        <v>0</v>
      </c>
      <c r="W10" s="34">
        <f>IF(+W9-V9&gt;0,+W9-U9,IF(W9-U9&gt;0,W9-U9,0))</f>
        <v>0</v>
      </c>
      <c r="X10" s="6">
        <f t="shared" si="7"/>
        <v>0</v>
      </c>
      <c r="Y10" s="47">
        <f>-X10*0.25*X3</f>
        <v>0</v>
      </c>
      <c r="Z10" s="48">
        <f>+Y10*0.055*X3</f>
        <v>0</v>
      </c>
      <c r="AA10" s="49">
        <f>+Y10*0.08*$R$43*X3</f>
        <v>0</v>
      </c>
      <c r="AB10" s="1">
        <f t="shared" si="8"/>
        <v>0</v>
      </c>
      <c r="AC10" s="18"/>
      <c r="AD10" s="62"/>
      <c r="AE10" s="6">
        <f t="shared" si="15"/>
        <v>0</v>
      </c>
      <c r="AF10" s="34">
        <f>IF(+AF9-AE9&gt;0,+AF9-AD9,IF(AF9-AD9&gt;0,AF9-AD9,0))</f>
        <v>0</v>
      </c>
      <c r="AG10" s="6">
        <f t="shared" si="10"/>
        <v>0</v>
      </c>
      <c r="AH10" s="47">
        <f>-AG10*0.25*AG3</f>
        <v>0</v>
      </c>
      <c r="AI10" s="48">
        <f>+AH10*0.055*AG3</f>
        <v>0</v>
      </c>
      <c r="AJ10" s="49">
        <f>+AH10*0.08*$R$43*AG3</f>
        <v>0</v>
      </c>
      <c r="AK10" s="1">
        <f t="shared" si="11"/>
        <v>0</v>
      </c>
    </row>
    <row r="11" spans="2:37" ht="11.1" customHeight="1">
      <c r="B11" s="17" t="s">
        <v>18</v>
      </c>
      <c r="C11" s="62"/>
      <c r="D11" s="6">
        <f t="shared" si="12"/>
        <v>0</v>
      </c>
      <c r="E11" s="34">
        <f t="shared" ref="E11:E15" si="16">IF(+E10-D10&gt;0,+E10-C10,IF(E10-C10&gt;0,E10-C10,0))</f>
        <v>0</v>
      </c>
      <c r="F11" s="6">
        <f t="shared" si="1"/>
        <v>0</v>
      </c>
      <c r="G11" s="47">
        <f>-F11*0.25*F3</f>
        <v>0</v>
      </c>
      <c r="H11" s="48">
        <f>+G11*0.055*F3</f>
        <v>0</v>
      </c>
      <c r="I11" s="49">
        <f>+G11*0.08*$R$43*F3</f>
        <v>0</v>
      </c>
      <c r="J11" s="1">
        <f t="shared" si="2"/>
        <v>0</v>
      </c>
      <c r="K11" s="18"/>
      <c r="L11" s="62"/>
      <c r="M11" s="6">
        <f t="shared" si="13"/>
        <v>0</v>
      </c>
      <c r="N11" s="34">
        <f t="shared" ref="N11:N15" si="17">IF(+N10-M10&gt;0,+N10-L10,IF(N10-L10&gt;0,N10-L10,0))</f>
        <v>0</v>
      </c>
      <c r="O11" s="6">
        <f t="shared" si="4"/>
        <v>0</v>
      </c>
      <c r="P11" s="47">
        <f>-O11*0.25*O3</f>
        <v>0</v>
      </c>
      <c r="Q11" s="48">
        <f>+P11*0.055*O3</f>
        <v>0</v>
      </c>
      <c r="R11" s="49">
        <f>+P11*0.08*$R$43*O3</f>
        <v>0</v>
      </c>
      <c r="S11" s="1">
        <f t="shared" si="5"/>
        <v>0</v>
      </c>
      <c r="T11" s="18"/>
      <c r="U11" s="62"/>
      <c r="V11" s="6">
        <f t="shared" si="14"/>
        <v>0</v>
      </c>
      <c r="W11" s="34">
        <f t="shared" ref="W11:W15" si="18">IF(+W10-V10&gt;0,+W10-U10,IF(W10-U10&gt;0,W10-U10,0))</f>
        <v>0</v>
      </c>
      <c r="X11" s="6">
        <f t="shared" si="7"/>
        <v>0</v>
      </c>
      <c r="Y11" s="47">
        <f>-X11*0.25*X3</f>
        <v>0</v>
      </c>
      <c r="Z11" s="48">
        <f>+Y11*0.055*X3</f>
        <v>0</v>
      </c>
      <c r="AA11" s="49">
        <f>+Y11*0.08*$R$43*X3</f>
        <v>0</v>
      </c>
      <c r="AB11" s="1">
        <f t="shared" si="8"/>
        <v>0</v>
      </c>
      <c r="AC11" s="18"/>
      <c r="AD11" s="62"/>
      <c r="AE11" s="6">
        <f t="shared" si="15"/>
        <v>0</v>
      </c>
      <c r="AF11" s="34">
        <f t="shared" ref="AF11:AF15" si="19">IF(+AF10-AE10&gt;0,+AF10-AD10,IF(AF10-AD10&gt;0,AF10-AD10,0))</f>
        <v>0</v>
      </c>
      <c r="AG11" s="6">
        <f t="shared" si="10"/>
        <v>0</v>
      </c>
      <c r="AH11" s="47">
        <f>-AG11*0.25*AG3</f>
        <v>0</v>
      </c>
      <c r="AI11" s="48">
        <f>+AH11*0.055*AG3</f>
        <v>0</v>
      </c>
      <c r="AJ11" s="49">
        <f>+AH11*0.08*$R$43*AG3</f>
        <v>0</v>
      </c>
      <c r="AK11" s="1">
        <f t="shared" si="11"/>
        <v>0</v>
      </c>
    </row>
    <row r="12" spans="2:37" ht="11.1" customHeight="1">
      <c r="B12" s="17" t="s">
        <v>19</v>
      </c>
      <c r="C12" s="62"/>
      <c r="D12" s="6">
        <f t="shared" si="12"/>
        <v>0</v>
      </c>
      <c r="E12" s="34">
        <f t="shared" si="16"/>
        <v>0</v>
      </c>
      <c r="F12" s="6">
        <f t="shared" si="1"/>
        <v>0</v>
      </c>
      <c r="G12" s="47">
        <f>-F12*0.25*F3</f>
        <v>0</v>
      </c>
      <c r="H12" s="48">
        <f>+G12*0.055*F3</f>
        <v>0</v>
      </c>
      <c r="I12" s="49">
        <f>+G12*0.08*$R$43*F3</f>
        <v>0</v>
      </c>
      <c r="J12" s="1">
        <f>+C12+G12+H12+I12</f>
        <v>0</v>
      </c>
      <c r="K12" s="18"/>
      <c r="L12" s="62"/>
      <c r="M12" s="6">
        <f t="shared" si="13"/>
        <v>0</v>
      </c>
      <c r="N12" s="34">
        <f t="shared" si="17"/>
        <v>0</v>
      </c>
      <c r="O12" s="6">
        <f t="shared" si="4"/>
        <v>0</v>
      </c>
      <c r="P12" s="47">
        <f>-O12*0.25*O3</f>
        <v>0</v>
      </c>
      <c r="Q12" s="48">
        <f>+P12*0.055*O3</f>
        <v>0</v>
      </c>
      <c r="R12" s="49">
        <f>+P12*0.08*$R$43*O3</f>
        <v>0</v>
      </c>
      <c r="S12" s="1">
        <f>+L12+P12+Q12+R12</f>
        <v>0</v>
      </c>
      <c r="T12" s="18"/>
      <c r="U12" s="62"/>
      <c r="V12" s="6">
        <f t="shared" si="14"/>
        <v>0</v>
      </c>
      <c r="W12" s="34">
        <f t="shared" si="18"/>
        <v>0</v>
      </c>
      <c r="X12" s="6">
        <f t="shared" si="7"/>
        <v>0</v>
      </c>
      <c r="Y12" s="47">
        <f>-X12*0.25*X3</f>
        <v>0</v>
      </c>
      <c r="Z12" s="48">
        <f>+Y12*0.055*X3</f>
        <v>0</v>
      </c>
      <c r="AA12" s="49">
        <f>+Y12*0.08*$R$43*X3</f>
        <v>0</v>
      </c>
      <c r="AB12" s="1">
        <f>+U12+Y12+Z12+AA12</f>
        <v>0</v>
      </c>
      <c r="AC12" s="18"/>
      <c r="AD12" s="62"/>
      <c r="AE12" s="6">
        <f t="shared" si="15"/>
        <v>0</v>
      </c>
      <c r="AF12" s="34">
        <f t="shared" si="19"/>
        <v>0</v>
      </c>
      <c r="AG12" s="6">
        <f t="shared" si="10"/>
        <v>0</v>
      </c>
      <c r="AH12" s="47">
        <f>-AG12*0.25*AG3</f>
        <v>0</v>
      </c>
      <c r="AI12" s="48">
        <f>+AH12*0.055*AG3</f>
        <v>0</v>
      </c>
      <c r="AJ12" s="49">
        <f>+AH12*0.08*$R$43*AG3</f>
        <v>0</v>
      </c>
      <c r="AK12" s="1">
        <f>+AD12+AH12+AI12+AJ12</f>
        <v>0</v>
      </c>
    </row>
    <row r="13" spans="2:37" ht="11.1" customHeight="1">
      <c r="B13" s="17" t="s">
        <v>20</v>
      </c>
      <c r="C13" s="62"/>
      <c r="D13" s="6">
        <f t="shared" si="12"/>
        <v>0</v>
      </c>
      <c r="E13" s="34">
        <f t="shared" si="16"/>
        <v>0</v>
      </c>
      <c r="F13" s="6">
        <f t="shared" si="1"/>
        <v>0</v>
      </c>
      <c r="G13" s="47">
        <f>-F13*0.25*F3</f>
        <v>0</v>
      </c>
      <c r="H13" s="48">
        <f>+G13*0.055*F3</f>
        <v>0</v>
      </c>
      <c r="I13" s="49">
        <f>+G13*0.08*$R$43*F3</f>
        <v>0</v>
      </c>
      <c r="J13" s="1">
        <f>+C13+G13+H13+I13</f>
        <v>0</v>
      </c>
      <c r="K13" s="18"/>
      <c r="L13" s="62"/>
      <c r="M13" s="6">
        <f t="shared" si="13"/>
        <v>0</v>
      </c>
      <c r="N13" s="34">
        <f t="shared" si="17"/>
        <v>0</v>
      </c>
      <c r="O13" s="6">
        <f t="shared" si="4"/>
        <v>0</v>
      </c>
      <c r="P13" s="47">
        <f>-O13*0.25*O3</f>
        <v>0</v>
      </c>
      <c r="Q13" s="48">
        <f>+P13*0.055*O3</f>
        <v>0</v>
      </c>
      <c r="R13" s="49">
        <f>+P13*0.08*$R$43*O3</f>
        <v>0</v>
      </c>
      <c r="S13" s="1">
        <f>+L13+P13+Q13+R13</f>
        <v>0</v>
      </c>
      <c r="T13" s="18"/>
      <c r="U13" s="62"/>
      <c r="V13" s="6">
        <f t="shared" si="14"/>
        <v>0</v>
      </c>
      <c r="W13" s="34">
        <f t="shared" si="18"/>
        <v>0</v>
      </c>
      <c r="X13" s="6">
        <f t="shared" si="7"/>
        <v>0</v>
      </c>
      <c r="Y13" s="47">
        <f>-X13*0.25*X3</f>
        <v>0</v>
      </c>
      <c r="Z13" s="48">
        <f>+Y13*0.055*X3</f>
        <v>0</v>
      </c>
      <c r="AA13" s="49">
        <f>+Y13*0.08*$R$43*X3</f>
        <v>0</v>
      </c>
      <c r="AB13" s="1">
        <f>+U13+Y13+Z13+AA13</f>
        <v>0</v>
      </c>
      <c r="AC13" s="18"/>
      <c r="AD13" s="62"/>
      <c r="AE13" s="6">
        <f t="shared" si="15"/>
        <v>0</v>
      </c>
      <c r="AF13" s="34">
        <f t="shared" si="19"/>
        <v>0</v>
      </c>
      <c r="AG13" s="6">
        <f t="shared" si="10"/>
        <v>0</v>
      </c>
      <c r="AH13" s="47">
        <f>-AG13*0.25*AG3</f>
        <v>0</v>
      </c>
      <c r="AI13" s="48">
        <f>+AH13*0.055*AG3</f>
        <v>0</v>
      </c>
      <c r="AJ13" s="49">
        <f>+AH13*0.08*$R$43*AG3</f>
        <v>0</v>
      </c>
      <c r="AK13" s="1">
        <f>+AD13+AH13+AI13+AJ13</f>
        <v>0</v>
      </c>
    </row>
    <row r="14" spans="2:37" ht="11.1" customHeight="1">
      <c r="B14" s="17" t="s">
        <v>21</v>
      </c>
      <c r="C14" s="62"/>
      <c r="D14" s="6">
        <f t="shared" si="12"/>
        <v>0</v>
      </c>
      <c r="E14" s="34">
        <f t="shared" si="16"/>
        <v>0</v>
      </c>
      <c r="F14" s="6">
        <f t="shared" si="1"/>
        <v>0</v>
      </c>
      <c r="G14" s="47">
        <f>-F14*0.25*F3</f>
        <v>0</v>
      </c>
      <c r="H14" s="48">
        <f>+G14*0.055*F3</f>
        <v>0</v>
      </c>
      <c r="I14" s="49">
        <f>+G14*0.08*$R$43*F3</f>
        <v>0</v>
      </c>
      <c r="J14" s="1">
        <f t="shared" ref="J14:J15" si="20">+C14+G14+H14+I14</f>
        <v>0</v>
      </c>
      <c r="K14" s="18"/>
      <c r="L14" s="62"/>
      <c r="M14" s="6">
        <f t="shared" si="13"/>
        <v>0</v>
      </c>
      <c r="N14" s="34">
        <f t="shared" si="17"/>
        <v>0</v>
      </c>
      <c r="O14" s="6">
        <f t="shared" si="4"/>
        <v>0</v>
      </c>
      <c r="P14" s="47">
        <f>-O14*0.25*O3</f>
        <v>0</v>
      </c>
      <c r="Q14" s="48">
        <f>+P14*0.055*O3</f>
        <v>0</v>
      </c>
      <c r="R14" s="49">
        <f>+P14*0.08*$R$43*O3</f>
        <v>0</v>
      </c>
      <c r="S14" s="1">
        <f t="shared" ref="S14:S15" si="21">+L14+P14+Q14+R14</f>
        <v>0</v>
      </c>
      <c r="T14" s="18"/>
      <c r="U14" s="62"/>
      <c r="V14" s="6">
        <f t="shared" si="14"/>
        <v>0</v>
      </c>
      <c r="W14" s="34">
        <f t="shared" si="18"/>
        <v>0</v>
      </c>
      <c r="X14" s="6">
        <f t="shared" si="7"/>
        <v>0</v>
      </c>
      <c r="Y14" s="47">
        <f>-X14*0.25*X3</f>
        <v>0</v>
      </c>
      <c r="Z14" s="48">
        <f>+Y14*0.055*X3</f>
        <v>0</v>
      </c>
      <c r="AA14" s="49">
        <f>+Y14*0.08*$R$43*X3</f>
        <v>0</v>
      </c>
      <c r="AB14" s="1">
        <f t="shared" ref="AB14:AB15" si="22">+U14+Y14+Z14+AA14</f>
        <v>0</v>
      </c>
      <c r="AC14" s="18"/>
      <c r="AD14" s="62"/>
      <c r="AE14" s="6">
        <f t="shared" si="15"/>
        <v>0</v>
      </c>
      <c r="AF14" s="34">
        <f t="shared" si="19"/>
        <v>0</v>
      </c>
      <c r="AG14" s="6">
        <f t="shared" si="10"/>
        <v>0</v>
      </c>
      <c r="AH14" s="47">
        <f>-AG14*0.25*AG3</f>
        <v>0</v>
      </c>
      <c r="AI14" s="48">
        <f>+AH14*0.055*AG3</f>
        <v>0</v>
      </c>
      <c r="AJ14" s="49">
        <f>+AH14*0.08*$R$43*AG3</f>
        <v>0</v>
      </c>
      <c r="AK14" s="1">
        <f t="shared" ref="AK14:AK15" si="23">+AD14+AH14+AI14+AJ14</f>
        <v>0</v>
      </c>
    </row>
    <row r="15" spans="2:37" ht="11.1" customHeight="1" thickBot="1">
      <c r="B15" s="17" t="s">
        <v>22</v>
      </c>
      <c r="C15" s="63"/>
      <c r="D15" s="50">
        <f t="shared" si="12"/>
        <v>0</v>
      </c>
      <c r="E15" s="51">
        <f t="shared" si="16"/>
        <v>0</v>
      </c>
      <c r="F15" s="50">
        <f t="shared" si="1"/>
        <v>0</v>
      </c>
      <c r="G15" s="52">
        <f>-F15*0.25*F3</f>
        <v>0</v>
      </c>
      <c r="H15" s="53">
        <f>+G15*0.055*F3</f>
        <v>0</v>
      </c>
      <c r="I15" s="65">
        <f>+G15*0.08*$R$43*F3</f>
        <v>0</v>
      </c>
      <c r="J15" s="54">
        <f t="shared" si="20"/>
        <v>0</v>
      </c>
      <c r="K15" s="18"/>
      <c r="L15" s="63"/>
      <c r="M15" s="50">
        <f t="shared" si="13"/>
        <v>0</v>
      </c>
      <c r="N15" s="51">
        <f t="shared" si="17"/>
        <v>0</v>
      </c>
      <c r="O15" s="50">
        <f t="shared" si="4"/>
        <v>0</v>
      </c>
      <c r="P15" s="52">
        <f>-O15*0.25*O3</f>
        <v>0</v>
      </c>
      <c r="Q15" s="53">
        <f>+P15*0.055*O3</f>
        <v>0</v>
      </c>
      <c r="R15" s="65">
        <f>+P15*0.08*$R$43*O3</f>
        <v>0</v>
      </c>
      <c r="S15" s="54">
        <f t="shared" si="21"/>
        <v>0</v>
      </c>
      <c r="T15" s="18"/>
      <c r="U15" s="63"/>
      <c r="V15" s="50">
        <f t="shared" si="14"/>
        <v>0</v>
      </c>
      <c r="W15" s="51">
        <f t="shared" si="18"/>
        <v>0</v>
      </c>
      <c r="X15" s="50">
        <f t="shared" si="7"/>
        <v>0</v>
      </c>
      <c r="Y15" s="52">
        <f>-X15*0.25*X3</f>
        <v>0</v>
      </c>
      <c r="Z15" s="53">
        <f>+Y15*0.055*X3</f>
        <v>0</v>
      </c>
      <c r="AA15" s="65">
        <f>+Y15*0.08*$R$43*X3</f>
        <v>0</v>
      </c>
      <c r="AB15" s="54">
        <f t="shared" si="22"/>
        <v>0</v>
      </c>
      <c r="AC15" s="18"/>
      <c r="AD15" s="63"/>
      <c r="AE15" s="50">
        <f t="shared" si="15"/>
        <v>0</v>
      </c>
      <c r="AF15" s="51">
        <f t="shared" si="19"/>
        <v>0</v>
      </c>
      <c r="AG15" s="50">
        <f t="shared" si="10"/>
        <v>0</v>
      </c>
      <c r="AH15" s="52">
        <f>-AG15*0.25*AG3</f>
        <v>0</v>
      </c>
      <c r="AI15" s="53">
        <f>+AH15*0.055*AG3</f>
        <v>0</v>
      </c>
      <c r="AJ15" s="65">
        <f>+AH15*0.08*$R$43*AG3</f>
        <v>0</v>
      </c>
      <c r="AK15" s="54">
        <f t="shared" si="23"/>
        <v>0</v>
      </c>
    </row>
    <row r="16" spans="2:37" ht="11.1" customHeight="1" thickTop="1">
      <c r="C16" s="58">
        <f>SUM(C4:C15)</f>
        <v>0</v>
      </c>
      <c r="D16" s="58"/>
      <c r="E16" s="58"/>
      <c r="F16" s="59"/>
      <c r="G16" s="60">
        <f>SUM(G4:G15)</f>
        <v>0</v>
      </c>
      <c r="H16" s="58">
        <f>SUM(H4:H15)</f>
        <v>0</v>
      </c>
      <c r="I16" s="59">
        <f>SUM(I4:I15)</f>
        <v>0</v>
      </c>
      <c r="J16" s="61">
        <f t="shared" ref="J16" si="24">SUM(J4:J15)</f>
        <v>0</v>
      </c>
      <c r="K16" s="11"/>
      <c r="L16" s="58">
        <f>SUM(L4:L15)</f>
        <v>0</v>
      </c>
      <c r="M16" s="58"/>
      <c r="N16" s="58"/>
      <c r="O16" s="59"/>
      <c r="P16" s="60">
        <f>SUM(P4:P15)</f>
        <v>0</v>
      </c>
      <c r="Q16" s="58">
        <f>SUM(Q4:Q15)</f>
        <v>0</v>
      </c>
      <c r="R16" s="59">
        <f>SUM(R4:R15)</f>
        <v>0</v>
      </c>
      <c r="S16" s="61">
        <f t="shared" ref="S16" si="25">SUM(S4:S15)</f>
        <v>0</v>
      </c>
      <c r="T16" s="11"/>
      <c r="U16" s="58">
        <f>SUM(U4:U15)</f>
        <v>0</v>
      </c>
      <c r="V16" s="58"/>
      <c r="W16" s="58"/>
      <c r="X16" s="59"/>
      <c r="Y16" s="60">
        <f>SUM(Y4:Y15)</f>
        <v>0</v>
      </c>
      <c r="Z16" s="58">
        <f>SUM(Z4:Z15)</f>
        <v>0</v>
      </c>
      <c r="AA16" s="59">
        <f>SUM(AA4:AA15)</f>
        <v>0</v>
      </c>
      <c r="AB16" s="61">
        <f t="shared" ref="AB16" si="26">SUM(AB4:AB15)</f>
        <v>0</v>
      </c>
      <c r="AC16" s="11"/>
      <c r="AD16" s="58">
        <f>SUM(AD4:AD15)</f>
        <v>0</v>
      </c>
      <c r="AE16" s="58"/>
      <c r="AF16" s="58"/>
      <c r="AG16" s="59"/>
      <c r="AH16" s="60">
        <f>SUM(AH4:AH15)</f>
        <v>0</v>
      </c>
      <c r="AI16" s="58">
        <f>SUM(AI4:AI15)</f>
        <v>0</v>
      </c>
      <c r="AJ16" s="59">
        <f>SUM(AJ4:AJ15)</f>
        <v>0</v>
      </c>
      <c r="AK16" s="61">
        <f t="shared" ref="AK16" si="27">SUM(AK4:AK15)</f>
        <v>0</v>
      </c>
    </row>
    <row r="17" spans="2:48" ht="11.1" customHeight="1">
      <c r="C17" s="200"/>
      <c r="D17" s="201"/>
      <c r="E17" s="201"/>
      <c r="F17" s="201"/>
      <c r="G17" s="201"/>
      <c r="H17" s="201"/>
      <c r="I17" s="175" t="s">
        <v>53</v>
      </c>
      <c r="J17" s="176">
        <f>IF(C16&gt;C17,0,C17-C16)</f>
        <v>0</v>
      </c>
      <c r="K17" s="11"/>
      <c r="L17" s="200"/>
      <c r="M17" s="201"/>
      <c r="N17" s="201"/>
      <c r="O17" s="201"/>
      <c r="P17" s="201"/>
      <c r="Q17" s="201"/>
      <c r="R17" s="175" t="s">
        <v>53</v>
      </c>
      <c r="S17" s="176">
        <f>IF(L16&gt;L17,0,L17-L16)</f>
        <v>0</v>
      </c>
      <c r="T17" s="11"/>
      <c r="U17" s="200"/>
      <c r="V17" s="201"/>
      <c r="W17" s="201"/>
      <c r="X17" s="201"/>
      <c r="Y17" s="201"/>
      <c r="Z17" s="201"/>
      <c r="AA17" s="175" t="s">
        <v>53</v>
      </c>
      <c r="AB17" s="176">
        <f>IF(U16&gt;U17,0,U17-U16)</f>
        <v>0</v>
      </c>
      <c r="AC17" s="11"/>
      <c r="AD17" s="200"/>
      <c r="AE17" s="201"/>
      <c r="AF17" s="201"/>
      <c r="AG17" s="201"/>
      <c r="AH17" s="201"/>
      <c r="AI17" s="201"/>
      <c r="AJ17" s="175" t="s">
        <v>53</v>
      </c>
      <c r="AK17" s="176">
        <f>IF(AD16&gt;AD17,0,AD17-AD16)</f>
        <v>0</v>
      </c>
      <c r="AN17" s="2">
        <f>+S17</f>
        <v>0</v>
      </c>
    </row>
    <row r="18" spans="2:48" ht="4.05" customHeight="1"/>
    <row r="19" spans="2:48" s="12" customFormat="1" ht="12" customHeight="1">
      <c r="B19" s="19"/>
      <c r="C19" s="202"/>
      <c r="D19" s="203"/>
      <c r="E19" s="203"/>
      <c r="F19" s="203"/>
      <c r="G19" s="203"/>
      <c r="H19" s="203"/>
      <c r="I19" s="203"/>
      <c r="J19" s="64"/>
      <c r="L19" s="202"/>
      <c r="M19" s="203"/>
      <c r="N19" s="203"/>
      <c r="O19" s="203"/>
      <c r="P19" s="203"/>
      <c r="Q19" s="203"/>
      <c r="R19" s="203"/>
      <c r="S19" s="64"/>
      <c r="U19" s="202"/>
      <c r="V19" s="203"/>
      <c r="W19" s="203"/>
      <c r="X19" s="203"/>
      <c r="Y19" s="203"/>
      <c r="Z19" s="203"/>
      <c r="AA19" s="203"/>
      <c r="AB19" s="64"/>
      <c r="AD19" s="202"/>
      <c r="AE19" s="203"/>
      <c r="AF19" s="203"/>
      <c r="AG19" s="203"/>
      <c r="AH19" s="203"/>
      <c r="AI19" s="203"/>
      <c r="AJ19" s="203"/>
      <c r="AK19" s="64"/>
    </row>
    <row r="20" spans="2:48" ht="11.1" customHeight="1">
      <c r="B20" s="20"/>
      <c r="C20" s="13"/>
      <c r="D20" s="33" t="s">
        <v>8</v>
      </c>
      <c r="E20" s="33" t="s">
        <v>7</v>
      </c>
      <c r="F20" s="107">
        <f>IF(J19="mit AGS",1,0)</f>
        <v>0</v>
      </c>
      <c r="G20" s="14" t="s">
        <v>1</v>
      </c>
      <c r="H20" s="14" t="s">
        <v>2</v>
      </c>
      <c r="I20" s="14" t="s">
        <v>3</v>
      </c>
      <c r="J20" s="15" t="s">
        <v>4</v>
      </c>
      <c r="K20" s="16"/>
      <c r="L20" s="13"/>
      <c r="M20" s="33" t="s">
        <v>8</v>
      </c>
      <c r="N20" s="33" t="s">
        <v>7</v>
      </c>
      <c r="O20" s="107">
        <f>IF(S19="mit AGS",1,0)</f>
        <v>0</v>
      </c>
      <c r="P20" s="14" t="s">
        <v>1</v>
      </c>
      <c r="Q20" s="14" t="s">
        <v>2</v>
      </c>
      <c r="R20" s="14" t="s">
        <v>3</v>
      </c>
      <c r="S20" s="15" t="s">
        <v>4</v>
      </c>
      <c r="T20" s="16"/>
      <c r="U20" s="13"/>
      <c r="V20" s="33" t="s">
        <v>8</v>
      </c>
      <c r="W20" s="33" t="s">
        <v>7</v>
      </c>
      <c r="X20" s="107">
        <f>IF(AB19="mit AGS",1,0)</f>
        <v>0</v>
      </c>
      <c r="Y20" s="14" t="s">
        <v>1</v>
      </c>
      <c r="Z20" s="14" t="s">
        <v>2</v>
      </c>
      <c r="AA20" s="14" t="s">
        <v>3</v>
      </c>
      <c r="AB20" s="15" t="s">
        <v>4</v>
      </c>
      <c r="AC20" s="16"/>
      <c r="AD20" s="13"/>
      <c r="AE20" s="33" t="s">
        <v>8</v>
      </c>
      <c r="AF20" s="33" t="s">
        <v>7</v>
      </c>
      <c r="AG20" s="107">
        <f>IF(AK19="mit AGS",1,0)</f>
        <v>0</v>
      </c>
      <c r="AH20" s="14" t="s">
        <v>1</v>
      </c>
      <c r="AI20" s="14" t="s">
        <v>2</v>
      </c>
      <c r="AJ20" s="14" t="s">
        <v>3</v>
      </c>
      <c r="AK20" s="15" t="s">
        <v>4</v>
      </c>
    </row>
    <row r="21" spans="2:48" ht="11.1" customHeight="1">
      <c r="B21" s="17" t="s">
        <v>11</v>
      </c>
      <c r="C21" s="62"/>
      <c r="D21" s="6">
        <f>+C21</f>
        <v>0</v>
      </c>
      <c r="E21" s="34">
        <f>+C34</f>
        <v>0</v>
      </c>
      <c r="F21" s="6">
        <f>IF(C21=0,0,IF(C21&lt;=E21,0,C21-E21))</f>
        <v>0</v>
      </c>
      <c r="G21" s="47">
        <f>-F21*0.25*F20</f>
        <v>0</v>
      </c>
      <c r="H21" s="48">
        <f>+G21*0.055*F20</f>
        <v>0</v>
      </c>
      <c r="I21" s="49">
        <f>+G21*0.08*$R$43*F20</f>
        <v>0</v>
      </c>
      <c r="J21" s="1">
        <f>+C21+G21+H21+I21</f>
        <v>0</v>
      </c>
      <c r="K21" s="18"/>
      <c r="L21" s="62"/>
      <c r="M21" s="6">
        <f>+L21</f>
        <v>0</v>
      </c>
      <c r="N21" s="34">
        <f>+L34</f>
        <v>0</v>
      </c>
      <c r="O21" s="6">
        <f>IF(L21=0,0,IF(L21&lt;=N21,0,L21-N21))</f>
        <v>0</v>
      </c>
      <c r="P21" s="47">
        <f>-O21*0.25*O20</f>
        <v>0</v>
      </c>
      <c r="Q21" s="48">
        <f>+P21*0.055*O20</f>
        <v>0</v>
      </c>
      <c r="R21" s="49">
        <f>+P21*0.08*$R$43*O20</f>
        <v>0</v>
      </c>
      <c r="S21" s="1">
        <f>+L21+P21+Q21+R21</f>
        <v>0</v>
      </c>
      <c r="T21" s="18"/>
      <c r="U21" s="62"/>
      <c r="V21" s="6">
        <f>+U21</f>
        <v>0</v>
      </c>
      <c r="W21" s="34">
        <f>+U34</f>
        <v>0</v>
      </c>
      <c r="X21" s="6">
        <f>IF(U21=0,0,IF(U21&lt;=W21,0,U21-W21))</f>
        <v>0</v>
      </c>
      <c r="Y21" s="47">
        <f>-X21*0.25*X20</f>
        <v>0</v>
      </c>
      <c r="Z21" s="48">
        <f>+Y21*0.055*X20</f>
        <v>0</v>
      </c>
      <c r="AA21" s="49">
        <f>+Y21*0.08*$R$43*X20</f>
        <v>0</v>
      </c>
      <c r="AB21" s="1">
        <f>+U21+Y21+Z21+AA21</f>
        <v>0</v>
      </c>
      <c r="AC21" s="18"/>
      <c r="AD21" s="62"/>
      <c r="AE21" s="6">
        <f>+AD21</f>
        <v>0</v>
      </c>
      <c r="AF21" s="34">
        <f>+AD34</f>
        <v>0</v>
      </c>
      <c r="AG21" s="6">
        <f>IF(AD21=0,0,IF(AD21&lt;=AF21,0,AD21-AF21))</f>
        <v>0</v>
      </c>
      <c r="AH21" s="47">
        <f>-AG21*0.25*AG20</f>
        <v>0</v>
      </c>
      <c r="AI21" s="48">
        <f>+AH21*0.055*AG20</f>
        <v>0</v>
      </c>
      <c r="AJ21" s="49">
        <f>+AH21*0.08*$R$43*AG20</f>
        <v>0</v>
      </c>
      <c r="AK21" s="1">
        <f>+AD21+AH21+AI21+AJ21</f>
        <v>0</v>
      </c>
    </row>
    <row r="22" spans="2:48" ht="11.1" customHeight="1">
      <c r="B22" s="17" t="s">
        <v>12</v>
      </c>
      <c r="C22" s="62"/>
      <c r="D22" s="6">
        <f>+C22+D21</f>
        <v>0</v>
      </c>
      <c r="E22" s="34">
        <f t="shared" ref="E22:E26" si="28">IF(+E21-D21&gt;0,+E21-C21,IF(E21-C21&gt;0,E21-C21,0))</f>
        <v>0</v>
      </c>
      <c r="F22" s="6">
        <f t="shared" ref="F22:F32" si="29">IF(C22=0,0,IF(C22&lt;=E22,0,C22-E22))</f>
        <v>0</v>
      </c>
      <c r="G22" s="47">
        <f>-F22*0.25*F20</f>
        <v>0</v>
      </c>
      <c r="H22" s="48">
        <f>+G22*0.055*F20</f>
        <v>0</v>
      </c>
      <c r="I22" s="49">
        <f>+G22*0.08*$R$43*F20</f>
        <v>0</v>
      </c>
      <c r="J22" s="1">
        <f t="shared" ref="J22:J28" si="30">+C22+G22+H22+I22</f>
        <v>0</v>
      </c>
      <c r="K22" s="18"/>
      <c r="L22" s="62"/>
      <c r="M22" s="6">
        <f>+L22+M21</f>
        <v>0</v>
      </c>
      <c r="N22" s="34">
        <f t="shared" ref="N22:N26" si="31">IF(+N21-M21&gt;0,+N21-L21,IF(N21-L21&gt;0,N21-L21,0))</f>
        <v>0</v>
      </c>
      <c r="O22" s="6">
        <f t="shared" ref="O22:O32" si="32">IF(L22=0,0,IF(L22&lt;=N22,0,L22-N22))</f>
        <v>0</v>
      </c>
      <c r="P22" s="47">
        <f>-O22*0.25*O20</f>
        <v>0</v>
      </c>
      <c r="Q22" s="48">
        <f>+P22*0.055*O20</f>
        <v>0</v>
      </c>
      <c r="R22" s="49">
        <f>+P22*0.08*$R$43*O20</f>
        <v>0</v>
      </c>
      <c r="S22" s="1">
        <f t="shared" ref="S22:S28" si="33">+L22+P22+Q22+R22</f>
        <v>0</v>
      </c>
      <c r="T22" s="18"/>
      <c r="U22" s="62"/>
      <c r="V22" s="6">
        <f>+U22+V21</f>
        <v>0</v>
      </c>
      <c r="W22" s="34">
        <f t="shared" ref="W22:W26" si="34">IF(+W21-V21&gt;0,+W21-U21,IF(W21-U21&gt;0,W21-U21,0))</f>
        <v>0</v>
      </c>
      <c r="X22" s="6">
        <f t="shared" ref="X22:X32" si="35">IF(U22=0,0,IF(U22&lt;=W22,0,U22-W22))</f>
        <v>0</v>
      </c>
      <c r="Y22" s="47">
        <f>-X22*0.25*X20</f>
        <v>0</v>
      </c>
      <c r="Z22" s="48">
        <f>+Y22*0.055*X20</f>
        <v>0</v>
      </c>
      <c r="AA22" s="49">
        <f>+Y22*0.08*$R$43*X20</f>
        <v>0</v>
      </c>
      <c r="AB22" s="1">
        <f t="shared" ref="AB22:AB28" si="36">+U22+Y22+Z22+AA22</f>
        <v>0</v>
      </c>
      <c r="AC22" s="18"/>
      <c r="AD22" s="62"/>
      <c r="AE22" s="6">
        <f>+AD22+AE21</f>
        <v>0</v>
      </c>
      <c r="AF22" s="34">
        <f t="shared" ref="AF22:AF26" si="37">IF(+AF21-AE21&gt;0,+AF21-AD21,IF(AF21-AD21&gt;0,AF21-AD21,0))</f>
        <v>0</v>
      </c>
      <c r="AG22" s="6">
        <f t="shared" ref="AG22:AG32" si="38">IF(AD22=0,0,IF(AD22&lt;=AF22,0,AD22-AF22))</f>
        <v>0</v>
      </c>
      <c r="AH22" s="47">
        <f>-AG22*0.25*AG20</f>
        <v>0</v>
      </c>
      <c r="AI22" s="48">
        <f>+AH22*0.055*AG20</f>
        <v>0</v>
      </c>
      <c r="AJ22" s="49">
        <f>+AH22*0.08*$R$43*AG20</f>
        <v>0</v>
      </c>
      <c r="AK22" s="1">
        <f t="shared" ref="AK22:AK28" si="39">+AD22+AH22+AI22+AJ22</f>
        <v>0</v>
      </c>
      <c r="AV22" s="8"/>
    </row>
    <row r="23" spans="2:48" ht="11.1" customHeight="1">
      <c r="B23" s="17" t="s">
        <v>13</v>
      </c>
      <c r="C23" s="62"/>
      <c r="D23" s="6">
        <f t="shared" ref="D23:D32" si="40">+C23+D22</f>
        <v>0</v>
      </c>
      <c r="E23" s="34">
        <f t="shared" si="28"/>
        <v>0</v>
      </c>
      <c r="F23" s="6">
        <f t="shared" si="29"/>
        <v>0</v>
      </c>
      <c r="G23" s="47">
        <f>-F23*0.25*F20</f>
        <v>0</v>
      </c>
      <c r="H23" s="48">
        <f>+G23*0.055*F20</f>
        <v>0</v>
      </c>
      <c r="I23" s="49">
        <f>+G23*0.08*$R$43*F20</f>
        <v>0</v>
      </c>
      <c r="J23" s="1">
        <f t="shared" si="30"/>
        <v>0</v>
      </c>
      <c r="K23" s="18"/>
      <c r="L23" s="62"/>
      <c r="M23" s="6">
        <f t="shared" ref="M23:M32" si="41">+L23+M22</f>
        <v>0</v>
      </c>
      <c r="N23" s="34">
        <f t="shared" si="31"/>
        <v>0</v>
      </c>
      <c r="O23" s="6">
        <f t="shared" si="32"/>
        <v>0</v>
      </c>
      <c r="P23" s="47">
        <f>-O23*0.25*O20</f>
        <v>0</v>
      </c>
      <c r="Q23" s="48">
        <f>+P23*0.055*O20</f>
        <v>0</v>
      </c>
      <c r="R23" s="49">
        <f>+P23*0.08*$R$43*O20</f>
        <v>0</v>
      </c>
      <c r="S23" s="1">
        <f t="shared" si="33"/>
        <v>0</v>
      </c>
      <c r="T23" s="18"/>
      <c r="U23" s="62"/>
      <c r="V23" s="6">
        <f t="shared" ref="V23:V32" si="42">+U23+V22</f>
        <v>0</v>
      </c>
      <c r="W23" s="34">
        <f t="shared" si="34"/>
        <v>0</v>
      </c>
      <c r="X23" s="6">
        <f t="shared" si="35"/>
        <v>0</v>
      </c>
      <c r="Y23" s="47">
        <f>-X23*0.25*X20</f>
        <v>0</v>
      </c>
      <c r="Z23" s="48">
        <f>+Y23*0.055*X20</f>
        <v>0</v>
      </c>
      <c r="AA23" s="49">
        <f>+Y23*0.08*$R$43*X20</f>
        <v>0</v>
      </c>
      <c r="AB23" s="1">
        <f t="shared" si="36"/>
        <v>0</v>
      </c>
      <c r="AC23" s="18"/>
      <c r="AD23" s="62"/>
      <c r="AE23" s="6">
        <f t="shared" ref="AE23:AE32" si="43">+AD23+AE22</f>
        <v>0</v>
      </c>
      <c r="AF23" s="34">
        <f t="shared" si="37"/>
        <v>0</v>
      </c>
      <c r="AG23" s="6">
        <f t="shared" si="38"/>
        <v>0</v>
      </c>
      <c r="AH23" s="47">
        <f>-AG23*0.25*AG20</f>
        <v>0</v>
      </c>
      <c r="AI23" s="48">
        <f>+AH23*0.055*AG20</f>
        <v>0</v>
      </c>
      <c r="AJ23" s="49">
        <f>+AH23*0.08*$R$43*AG20</f>
        <v>0</v>
      </c>
      <c r="AK23" s="1">
        <f t="shared" si="39"/>
        <v>0</v>
      </c>
      <c r="AV23" s="8"/>
    </row>
    <row r="24" spans="2:48" ht="11.1" customHeight="1">
      <c r="B24" s="17" t="s">
        <v>14</v>
      </c>
      <c r="C24" s="62"/>
      <c r="D24" s="6">
        <f t="shared" si="40"/>
        <v>0</v>
      </c>
      <c r="E24" s="34">
        <f t="shared" si="28"/>
        <v>0</v>
      </c>
      <c r="F24" s="6">
        <f t="shared" si="29"/>
        <v>0</v>
      </c>
      <c r="G24" s="47">
        <f>-F24*0.25*F20</f>
        <v>0</v>
      </c>
      <c r="H24" s="48">
        <f>+G24*0.055*F20</f>
        <v>0</v>
      </c>
      <c r="I24" s="49">
        <f>+G24*0.08*$R$43*F20</f>
        <v>0</v>
      </c>
      <c r="J24" s="1">
        <f t="shared" si="30"/>
        <v>0</v>
      </c>
      <c r="K24" s="18"/>
      <c r="L24" s="62"/>
      <c r="M24" s="6">
        <f t="shared" si="41"/>
        <v>0</v>
      </c>
      <c r="N24" s="34">
        <f t="shared" si="31"/>
        <v>0</v>
      </c>
      <c r="O24" s="6">
        <f t="shared" si="32"/>
        <v>0</v>
      </c>
      <c r="P24" s="47">
        <f>-O24*0.25*O20</f>
        <v>0</v>
      </c>
      <c r="Q24" s="48">
        <f>+P24*0.055*O20</f>
        <v>0</v>
      </c>
      <c r="R24" s="49">
        <f>+P24*0.08*$R$43*O20</f>
        <v>0</v>
      </c>
      <c r="S24" s="1">
        <f t="shared" si="33"/>
        <v>0</v>
      </c>
      <c r="T24" s="18"/>
      <c r="U24" s="62"/>
      <c r="V24" s="6">
        <f t="shared" si="42"/>
        <v>0</v>
      </c>
      <c r="W24" s="34">
        <f t="shared" si="34"/>
        <v>0</v>
      </c>
      <c r="X24" s="6">
        <f t="shared" si="35"/>
        <v>0</v>
      </c>
      <c r="Y24" s="47">
        <f>-X24*0.25*X20</f>
        <v>0</v>
      </c>
      <c r="Z24" s="48">
        <f>+Y24*0.055*X20</f>
        <v>0</v>
      </c>
      <c r="AA24" s="49">
        <f>+Y24*0.08*$R$43*X20</f>
        <v>0</v>
      </c>
      <c r="AB24" s="1">
        <f t="shared" si="36"/>
        <v>0</v>
      </c>
      <c r="AC24" s="18"/>
      <c r="AD24" s="62"/>
      <c r="AE24" s="6">
        <f t="shared" si="43"/>
        <v>0</v>
      </c>
      <c r="AF24" s="34">
        <f t="shared" si="37"/>
        <v>0</v>
      </c>
      <c r="AG24" s="6">
        <f t="shared" si="38"/>
        <v>0</v>
      </c>
      <c r="AH24" s="47">
        <f>-AG24*0.25*AG20</f>
        <v>0</v>
      </c>
      <c r="AI24" s="48">
        <f>+AH24*0.055*AG20</f>
        <v>0</v>
      </c>
      <c r="AJ24" s="49">
        <f>+AH24*0.08*$R$43*AG20</f>
        <v>0</v>
      </c>
      <c r="AK24" s="1">
        <f t="shared" si="39"/>
        <v>0</v>
      </c>
    </row>
    <row r="25" spans="2:48" ht="11.1" customHeight="1">
      <c r="B25" s="17" t="s">
        <v>15</v>
      </c>
      <c r="C25" s="62"/>
      <c r="D25" s="6">
        <f t="shared" si="40"/>
        <v>0</v>
      </c>
      <c r="E25" s="34">
        <f t="shared" si="28"/>
        <v>0</v>
      </c>
      <c r="F25" s="6">
        <f t="shared" si="29"/>
        <v>0</v>
      </c>
      <c r="G25" s="47">
        <f>-F25*0.25*F20</f>
        <v>0</v>
      </c>
      <c r="H25" s="48">
        <f>+G25*0.055*F20</f>
        <v>0</v>
      </c>
      <c r="I25" s="49">
        <f>+G25*0.08*$R$43*F20</f>
        <v>0</v>
      </c>
      <c r="J25" s="1">
        <f t="shared" si="30"/>
        <v>0</v>
      </c>
      <c r="K25" s="18"/>
      <c r="L25" s="62"/>
      <c r="M25" s="6">
        <f t="shared" si="41"/>
        <v>0</v>
      </c>
      <c r="N25" s="34">
        <f t="shared" si="31"/>
        <v>0</v>
      </c>
      <c r="O25" s="6">
        <f t="shared" si="32"/>
        <v>0</v>
      </c>
      <c r="P25" s="47">
        <f>-O25*0.25*O20</f>
        <v>0</v>
      </c>
      <c r="Q25" s="48">
        <f>+P25*0.055*O20</f>
        <v>0</v>
      </c>
      <c r="R25" s="49">
        <f>+P25*0.08*$R$43*O20</f>
        <v>0</v>
      </c>
      <c r="S25" s="1">
        <f t="shared" si="33"/>
        <v>0</v>
      </c>
      <c r="T25" s="18"/>
      <c r="U25" s="62"/>
      <c r="V25" s="6">
        <f t="shared" si="42"/>
        <v>0</v>
      </c>
      <c r="W25" s="34">
        <f t="shared" si="34"/>
        <v>0</v>
      </c>
      <c r="X25" s="6">
        <f t="shared" si="35"/>
        <v>0</v>
      </c>
      <c r="Y25" s="47">
        <f>-X25*0.25*X20</f>
        <v>0</v>
      </c>
      <c r="Z25" s="48">
        <f>+Y25*0.055*X20</f>
        <v>0</v>
      </c>
      <c r="AA25" s="49">
        <f>+Y25*0.08*$R$43*X20</f>
        <v>0</v>
      </c>
      <c r="AB25" s="1">
        <f t="shared" si="36"/>
        <v>0</v>
      </c>
      <c r="AC25" s="18"/>
      <c r="AD25" s="62"/>
      <c r="AE25" s="6">
        <f t="shared" si="43"/>
        <v>0</v>
      </c>
      <c r="AF25" s="34">
        <f t="shared" si="37"/>
        <v>0</v>
      </c>
      <c r="AG25" s="6">
        <f t="shared" si="38"/>
        <v>0</v>
      </c>
      <c r="AH25" s="47">
        <f>-AG25*0.25*AG20</f>
        <v>0</v>
      </c>
      <c r="AI25" s="48">
        <f>+AH25*0.055*AG20</f>
        <v>0</v>
      </c>
      <c r="AJ25" s="49">
        <f>+AH25*0.08*$R$43*AG20</f>
        <v>0</v>
      </c>
      <c r="AK25" s="1">
        <f t="shared" si="39"/>
        <v>0</v>
      </c>
      <c r="AV25" s="8"/>
    </row>
    <row r="26" spans="2:48" ht="11.1" customHeight="1">
      <c r="B26" s="17" t="s">
        <v>16</v>
      </c>
      <c r="C26" s="62"/>
      <c r="D26" s="6">
        <f t="shared" si="40"/>
        <v>0</v>
      </c>
      <c r="E26" s="34">
        <f t="shared" si="28"/>
        <v>0</v>
      </c>
      <c r="F26" s="6">
        <f t="shared" si="29"/>
        <v>0</v>
      </c>
      <c r="G26" s="47">
        <f>-F26*0.25*F20</f>
        <v>0</v>
      </c>
      <c r="H26" s="48">
        <f>+G26*0.055*F20</f>
        <v>0</v>
      </c>
      <c r="I26" s="49">
        <f>+G26*0.08*$R$43*F20</f>
        <v>0</v>
      </c>
      <c r="J26" s="1">
        <f t="shared" si="30"/>
        <v>0</v>
      </c>
      <c r="K26" s="18"/>
      <c r="L26" s="62"/>
      <c r="M26" s="6">
        <f t="shared" si="41"/>
        <v>0</v>
      </c>
      <c r="N26" s="34">
        <f t="shared" si="31"/>
        <v>0</v>
      </c>
      <c r="O26" s="6">
        <f t="shared" si="32"/>
        <v>0</v>
      </c>
      <c r="P26" s="47">
        <f>-O26*0.25*O20</f>
        <v>0</v>
      </c>
      <c r="Q26" s="48">
        <f>+P26*0.055*O20</f>
        <v>0</v>
      </c>
      <c r="R26" s="49">
        <f>+P26*0.08*$R$43*O20</f>
        <v>0</v>
      </c>
      <c r="S26" s="1">
        <f t="shared" si="33"/>
        <v>0</v>
      </c>
      <c r="T26" s="18"/>
      <c r="U26" s="62"/>
      <c r="V26" s="6">
        <f t="shared" si="42"/>
        <v>0</v>
      </c>
      <c r="W26" s="34">
        <f t="shared" si="34"/>
        <v>0</v>
      </c>
      <c r="X26" s="6">
        <f t="shared" si="35"/>
        <v>0</v>
      </c>
      <c r="Y26" s="47">
        <f>-X26*0.25*X20</f>
        <v>0</v>
      </c>
      <c r="Z26" s="48">
        <f>+Y26*0.055*X20</f>
        <v>0</v>
      </c>
      <c r="AA26" s="49">
        <f>+Y26*0.08*$R$43*X20</f>
        <v>0</v>
      </c>
      <c r="AB26" s="1">
        <f t="shared" si="36"/>
        <v>0</v>
      </c>
      <c r="AC26" s="18"/>
      <c r="AD26" s="62"/>
      <c r="AE26" s="6">
        <f t="shared" si="43"/>
        <v>0</v>
      </c>
      <c r="AF26" s="34">
        <f t="shared" si="37"/>
        <v>0</v>
      </c>
      <c r="AG26" s="6">
        <f t="shared" si="38"/>
        <v>0</v>
      </c>
      <c r="AH26" s="47">
        <f>-AG26*0.25*AG20</f>
        <v>0</v>
      </c>
      <c r="AI26" s="48">
        <f>+AH26*0.055*AG20</f>
        <v>0</v>
      </c>
      <c r="AJ26" s="49">
        <f>+AH26*0.08*$R$43*AG20</f>
        <v>0</v>
      </c>
      <c r="AK26" s="1">
        <f t="shared" si="39"/>
        <v>0</v>
      </c>
      <c r="AV26" s="8"/>
    </row>
    <row r="27" spans="2:48" ht="11.1" customHeight="1">
      <c r="B27" s="17" t="s">
        <v>17</v>
      </c>
      <c r="C27" s="62"/>
      <c r="D27" s="6">
        <f t="shared" si="40"/>
        <v>0</v>
      </c>
      <c r="E27" s="34">
        <f>IF(+E26-D26&gt;0,+E26-C26,IF(E26-C26&gt;0,E26-C26,0))</f>
        <v>0</v>
      </c>
      <c r="F27" s="6">
        <f t="shared" si="29"/>
        <v>0</v>
      </c>
      <c r="G27" s="47">
        <f>-F27*0.25*F20</f>
        <v>0</v>
      </c>
      <c r="H27" s="48">
        <f>+G27*0.055*F20</f>
        <v>0</v>
      </c>
      <c r="I27" s="49">
        <f>+G27*0.08*$R$43*F20</f>
        <v>0</v>
      </c>
      <c r="J27" s="1">
        <f t="shared" si="30"/>
        <v>0</v>
      </c>
      <c r="K27" s="18"/>
      <c r="L27" s="62"/>
      <c r="M27" s="6">
        <f t="shared" si="41"/>
        <v>0</v>
      </c>
      <c r="N27" s="34">
        <f>IF(+N26-M26&gt;0,+N26-L26,IF(N26-L26&gt;0,N26-L26,0))</f>
        <v>0</v>
      </c>
      <c r="O27" s="6">
        <f t="shared" si="32"/>
        <v>0</v>
      </c>
      <c r="P27" s="47">
        <f>-O27*0.25*O20</f>
        <v>0</v>
      </c>
      <c r="Q27" s="48">
        <f>+P27*0.055*O20</f>
        <v>0</v>
      </c>
      <c r="R27" s="49">
        <f>+P27*0.08*$R$43*O20</f>
        <v>0</v>
      </c>
      <c r="S27" s="1">
        <f t="shared" si="33"/>
        <v>0</v>
      </c>
      <c r="T27" s="18"/>
      <c r="U27" s="62"/>
      <c r="V27" s="6">
        <f t="shared" si="42"/>
        <v>0</v>
      </c>
      <c r="W27" s="34">
        <f>IF(+W26-V26&gt;0,+W26-U26,IF(W26-U26&gt;0,W26-U26,0))</f>
        <v>0</v>
      </c>
      <c r="X27" s="6">
        <f t="shared" si="35"/>
        <v>0</v>
      </c>
      <c r="Y27" s="47">
        <f>-X27*0.25*X20</f>
        <v>0</v>
      </c>
      <c r="Z27" s="48">
        <f>+Y27*0.055*X20</f>
        <v>0</v>
      </c>
      <c r="AA27" s="49">
        <f>+Y27*0.08*$R$43*X20</f>
        <v>0</v>
      </c>
      <c r="AB27" s="1">
        <f t="shared" si="36"/>
        <v>0</v>
      </c>
      <c r="AC27" s="18"/>
      <c r="AD27" s="62"/>
      <c r="AE27" s="6">
        <f t="shared" si="43"/>
        <v>0</v>
      </c>
      <c r="AF27" s="34">
        <f>IF(+AF26-AE26&gt;0,+AF26-AD26,IF(AF26-AD26&gt;0,AF26-AD26,0))</f>
        <v>0</v>
      </c>
      <c r="AG27" s="6">
        <f t="shared" si="38"/>
        <v>0</v>
      </c>
      <c r="AH27" s="47">
        <f>-AG27*0.25*AG20</f>
        <v>0</v>
      </c>
      <c r="AI27" s="48">
        <f>+AH27*0.055*AG20</f>
        <v>0</v>
      </c>
      <c r="AJ27" s="49">
        <f>+AH27*0.08*$R$43*AG20</f>
        <v>0</v>
      </c>
      <c r="AK27" s="1">
        <f t="shared" si="39"/>
        <v>0</v>
      </c>
      <c r="AN27" s="23"/>
      <c r="AO27" s="23"/>
      <c r="AP27" s="23"/>
      <c r="AQ27" s="23"/>
      <c r="AR27" s="23"/>
      <c r="AS27" s="23"/>
      <c r="AT27" s="23"/>
      <c r="AU27" s="23"/>
      <c r="AV27" s="23"/>
    </row>
    <row r="28" spans="2:48" ht="11.1" customHeight="1">
      <c r="B28" s="17" t="s">
        <v>18</v>
      </c>
      <c r="C28" s="62"/>
      <c r="D28" s="6">
        <f t="shared" si="40"/>
        <v>0</v>
      </c>
      <c r="E28" s="34">
        <f t="shared" ref="E28:E32" si="44">IF(+E27-D27&gt;0,+E27-C27,IF(E27-C27&gt;0,E27-C27,0))</f>
        <v>0</v>
      </c>
      <c r="F28" s="6">
        <f t="shared" si="29"/>
        <v>0</v>
      </c>
      <c r="G28" s="47">
        <f>-F28*0.25*F20</f>
        <v>0</v>
      </c>
      <c r="H28" s="48">
        <f>+G28*0.055*F20</f>
        <v>0</v>
      </c>
      <c r="I28" s="49">
        <f>+G28*0.08*$R$43*F20</f>
        <v>0</v>
      </c>
      <c r="J28" s="1">
        <f t="shared" si="30"/>
        <v>0</v>
      </c>
      <c r="K28" s="18"/>
      <c r="L28" s="62"/>
      <c r="M28" s="6">
        <f t="shared" si="41"/>
        <v>0</v>
      </c>
      <c r="N28" s="34">
        <f t="shared" ref="N28:N32" si="45">IF(+N27-M27&gt;0,+N27-L27,IF(N27-L27&gt;0,N27-L27,0))</f>
        <v>0</v>
      </c>
      <c r="O28" s="6">
        <f t="shared" si="32"/>
        <v>0</v>
      </c>
      <c r="P28" s="47">
        <f>-O28*0.25*O20</f>
        <v>0</v>
      </c>
      <c r="Q28" s="48">
        <f>+P28*0.055*O20</f>
        <v>0</v>
      </c>
      <c r="R28" s="49">
        <f>+P28*0.08*$R$43*O20</f>
        <v>0</v>
      </c>
      <c r="S28" s="1">
        <f t="shared" si="33"/>
        <v>0</v>
      </c>
      <c r="T28" s="18"/>
      <c r="U28" s="62"/>
      <c r="V28" s="6">
        <f t="shared" si="42"/>
        <v>0</v>
      </c>
      <c r="W28" s="34">
        <f t="shared" ref="W28:W32" si="46">IF(+W27-V27&gt;0,+W27-U27,IF(W27-U27&gt;0,W27-U27,0))</f>
        <v>0</v>
      </c>
      <c r="X28" s="6">
        <f t="shared" si="35"/>
        <v>0</v>
      </c>
      <c r="Y28" s="47">
        <f>-X28*0.25*X20</f>
        <v>0</v>
      </c>
      <c r="Z28" s="48">
        <f>+Y28*0.055*X20</f>
        <v>0</v>
      </c>
      <c r="AA28" s="49">
        <f>+Y28*0.08*$R$43*X20</f>
        <v>0</v>
      </c>
      <c r="AB28" s="1">
        <f t="shared" si="36"/>
        <v>0</v>
      </c>
      <c r="AC28" s="18"/>
      <c r="AD28" s="62"/>
      <c r="AE28" s="6">
        <f t="shared" si="43"/>
        <v>0</v>
      </c>
      <c r="AF28" s="34">
        <f t="shared" ref="AF28:AF32" si="47">IF(+AF27-AE27&gt;0,+AF27-AD27,IF(AF27-AD27&gt;0,AF27-AD27,0))</f>
        <v>0</v>
      </c>
      <c r="AG28" s="6">
        <f t="shared" si="38"/>
        <v>0</v>
      </c>
      <c r="AH28" s="47">
        <f>-AG28*0.25*AG20</f>
        <v>0</v>
      </c>
      <c r="AI28" s="48">
        <f>+AH28*0.055*AG20</f>
        <v>0</v>
      </c>
      <c r="AJ28" s="49">
        <f>+AH28*0.08*$R$43*AG20</f>
        <v>0</v>
      </c>
      <c r="AK28" s="1">
        <f t="shared" si="39"/>
        <v>0</v>
      </c>
      <c r="AN28" s="23"/>
      <c r="AO28" s="23"/>
      <c r="AP28" s="23"/>
      <c r="AQ28" s="23"/>
      <c r="AR28" s="23"/>
      <c r="AS28" s="23"/>
      <c r="AT28" s="23"/>
      <c r="AU28" s="23"/>
      <c r="AV28" s="31"/>
    </row>
    <row r="29" spans="2:48" ht="11.1" customHeight="1">
      <c r="B29" s="17" t="s">
        <v>19</v>
      </c>
      <c r="C29" s="62"/>
      <c r="D29" s="6">
        <f t="shared" si="40"/>
        <v>0</v>
      </c>
      <c r="E29" s="34">
        <f t="shared" si="44"/>
        <v>0</v>
      </c>
      <c r="F29" s="6">
        <f t="shared" si="29"/>
        <v>0</v>
      </c>
      <c r="G29" s="47">
        <f>-F29*0.25*F20</f>
        <v>0</v>
      </c>
      <c r="H29" s="48">
        <f>+G29*0.055*F20</f>
        <v>0</v>
      </c>
      <c r="I29" s="49">
        <f>+G29*0.08*$R$43*F20</f>
        <v>0</v>
      </c>
      <c r="J29" s="1">
        <f>+C29+G29+H29+I29</f>
        <v>0</v>
      </c>
      <c r="K29" s="18"/>
      <c r="L29" s="62"/>
      <c r="M29" s="6">
        <f t="shared" si="41"/>
        <v>0</v>
      </c>
      <c r="N29" s="34">
        <f t="shared" si="45"/>
        <v>0</v>
      </c>
      <c r="O29" s="6">
        <f t="shared" si="32"/>
        <v>0</v>
      </c>
      <c r="P29" s="47">
        <f>-O29*0.25*O20</f>
        <v>0</v>
      </c>
      <c r="Q29" s="48">
        <f>+P29*0.055*O20</f>
        <v>0</v>
      </c>
      <c r="R29" s="49">
        <f>+P29*0.08*$R$43*O20</f>
        <v>0</v>
      </c>
      <c r="S29" s="1">
        <f>+L29+P29+Q29+R29</f>
        <v>0</v>
      </c>
      <c r="T29" s="18"/>
      <c r="U29" s="62"/>
      <c r="V29" s="6">
        <f t="shared" si="42"/>
        <v>0</v>
      </c>
      <c r="W29" s="34">
        <f t="shared" si="46"/>
        <v>0</v>
      </c>
      <c r="X29" s="6">
        <f t="shared" si="35"/>
        <v>0</v>
      </c>
      <c r="Y29" s="47">
        <f>-X29*0.25*X20</f>
        <v>0</v>
      </c>
      <c r="Z29" s="48">
        <f>+Y29*0.055*X20</f>
        <v>0</v>
      </c>
      <c r="AA29" s="49">
        <f>+Y29*0.08*$R$43*X20</f>
        <v>0</v>
      </c>
      <c r="AB29" s="1">
        <f>+U29+Y29+Z29+AA29</f>
        <v>0</v>
      </c>
      <c r="AC29" s="18"/>
      <c r="AD29" s="62"/>
      <c r="AE29" s="6">
        <f t="shared" si="43"/>
        <v>0</v>
      </c>
      <c r="AF29" s="34">
        <f t="shared" si="47"/>
        <v>0</v>
      </c>
      <c r="AG29" s="6">
        <f t="shared" si="38"/>
        <v>0</v>
      </c>
      <c r="AH29" s="47">
        <f>-AG29*0.25*AG20</f>
        <v>0</v>
      </c>
      <c r="AI29" s="48">
        <f>+AH29*0.055*AG20</f>
        <v>0</v>
      </c>
      <c r="AJ29" s="49">
        <f>+AH29*0.08*$R$43*AG20</f>
        <v>0</v>
      </c>
      <c r="AK29" s="1">
        <f>+AD29+AH29+AI29+AJ29</f>
        <v>0</v>
      </c>
      <c r="AN29" s="23"/>
      <c r="AO29" s="23"/>
      <c r="AP29" s="23"/>
      <c r="AQ29" s="23"/>
      <c r="AR29" s="23"/>
      <c r="AS29" s="23"/>
      <c r="AT29" s="23"/>
      <c r="AU29" s="23"/>
      <c r="AV29" s="31"/>
    </row>
    <row r="30" spans="2:48" ht="11.1" customHeight="1">
      <c r="B30" s="17" t="s">
        <v>20</v>
      </c>
      <c r="C30" s="62"/>
      <c r="D30" s="6">
        <f t="shared" si="40"/>
        <v>0</v>
      </c>
      <c r="E30" s="34">
        <f t="shared" si="44"/>
        <v>0</v>
      </c>
      <c r="F30" s="6">
        <f t="shared" si="29"/>
        <v>0</v>
      </c>
      <c r="G30" s="47">
        <f>-F30*0.25*F20</f>
        <v>0</v>
      </c>
      <c r="H30" s="48">
        <f>+G30*0.055*F20</f>
        <v>0</v>
      </c>
      <c r="I30" s="49">
        <f>+G30*0.08*$R$43*F20</f>
        <v>0</v>
      </c>
      <c r="J30" s="1">
        <f>+C30+G30+H30+I30</f>
        <v>0</v>
      </c>
      <c r="K30" s="18"/>
      <c r="L30" s="62"/>
      <c r="M30" s="6">
        <f t="shared" si="41"/>
        <v>0</v>
      </c>
      <c r="N30" s="34">
        <f t="shared" si="45"/>
        <v>0</v>
      </c>
      <c r="O30" s="6">
        <f t="shared" si="32"/>
        <v>0</v>
      </c>
      <c r="P30" s="47">
        <f>-O30*0.25*O20</f>
        <v>0</v>
      </c>
      <c r="Q30" s="48">
        <f>+P30*0.055*O20</f>
        <v>0</v>
      </c>
      <c r="R30" s="49">
        <f>+P30*0.08*$R$43*O20</f>
        <v>0</v>
      </c>
      <c r="S30" s="1">
        <f>+L30+P30+Q30+R30</f>
        <v>0</v>
      </c>
      <c r="T30" s="18"/>
      <c r="U30" s="62"/>
      <c r="V30" s="6">
        <f t="shared" si="42"/>
        <v>0</v>
      </c>
      <c r="W30" s="34">
        <f t="shared" si="46"/>
        <v>0</v>
      </c>
      <c r="X30" s="6">
        <f t="shared" si="35"/>
        <v>0</v>
      </c>
      <c r="Y30" s="47">
        <f>-X30*0.25*X20</f>
        <v>0</v>
      </c>
      <c r="Z30" s="48">
        <f>+Y30*0.055*X20</f>
        <v>0</v>
      </c>
      <c r="AA30" s="49">
        <f>+Y30*0.08*$R$43*X20</f>
        <v>0</v>
      </c>
      <c r="AB30" s="1">
        <f>+U30+Y30+Z30+AA30</f>
        <v>0</v>
      </c>
      <c r="AC30" s="18"/>
      <c r="AD30" s="62"/>
      <c r="AE30" s="6">
        <f t="shared" si="43"/>
        <v>0</v>
      </c>
      <c r="AF30" s="34">
        <f t="shared" si="47"/>
        <v>0</v>
      </c>
      <c r="AG30" s="6">
        <f t="shared" si="38"/>
        <v>0</v>
      </c>
      <c r="AH30" s="47">
        <f>-AG30*0.25*AG20</f>
        <v>0</v>
      </c>
      <c r="AI30" s="48">
        <f>+AH30*0.055*AG20</f>
        <v>0</v>
      </c>
      <c r="AJ30" s="49">
        <f>+AH30*0.08*$R$43*AG20</f>
        <v>0</v>
      </c>
      <c r="AK30" s="1">
        <f>+AD30+AH30+AI30+AJ30</f>
        <v>0</v>
      </c>
      <c r="AN30" s="23"/>
      <c r="AO30" s="23"/>
      <c r="AP30" s="23"/>
      <c r="AQ30" s="23"/>
      <c r="AR30" s="23"/>
      <c r="AS30" s="23"/>
      <c r="AT30" s="23"/>
      <c r="AU30" s="23"/>
      <c r="AV30" s="31"/>
    </row>
    <row r="31" spans="2:48" ht="11.1" customHeight="1">
      <c r="B31" s="17" t="s">
        <v>21</v>
      </c>
      <c r="C31" s="62"/>
      <c r="D31" s="6">
        <f t="shared" si="40"/>
        <v>0</v>
      </c>
      <c r="E31" s="34">
        <f t="shared" si="44"/>
        <v>0</v>
      </c>
      <c r="F31" s="6">
        <f t="shared" si="29"/>
        <v>0</v>
      </c>
      <c r="G31" s="47">
        <f>-F31*0.25*F20</f>
        <v>0</v>
      </c>
      <c r="H31" s="48">
        <f>+G31*0.055*F20</f>
        <v>0</v>
      </c>
      <c r="I31" s="49">
        <f>+G31*0.08*$R$43*F20</f>
        <v>0</v>
      </c>
      <c r="J31" s="1">
        <f t="shared" ref="J31:J32" si="48">+C31+G31+H31+I31</f>
        <v>0</v>
      </c>
      <c r="K31" s="18"/>
      <c r="L31" s="62"/>
      <c r="M31" s="6">
        <f t="shared" si="41"/>
        <v>0</v>
      </c>
      <c r="N31" s="34">
        <f t="shared" si="45"/>
        <v>0</v>
      </c>
      <c r="O31" s="6">
        <f t="shared" si="32"/>
        <v>0</v>
      </c>
      <c r="P31" s="47">
        <f>-O31*0.25*O20</f>
        <v>0</v>
      </c>
      <c r="Q31" s="48">
        <f>+P31*0.055*O20</f>
        <v>0</v>
      </c>
      <c r="R31" s="49">
        <f>+P31*0.08*$R$43*O20</f>
        <v>0</v>
      </c>
      <c r="S31" s="1">
        <f t="shared" ref="S31:S32" si="49">+L31+P31+Q31+R31</f>
        <v>0</v>
      </c>
      <c r="T31" s="18"/>
      <c r="U31" s="62"/>
      <c r="V31" s="6">
        <f t="shared" si="42"/>
        <v>0</v>
      </c>
      <c r="W31" s="34">
        <f t="shared" si="46"/>
        <v>0</v>
      </c>
      <c r="X31" s="6">
        <f t="shared" si="35"/>
        <v>0</v>
      </c>
      <c r="Y31" s="47">
        <f>-X31*0.25*X20</f>
        <v>0</v>
      </c>
      <c r="Z31" s="48">
        <f>+Y31*0.055*X20</f>
        <v>0</v>
      </c>
      <c r="AA31" s="49">
        <f>+Y31*0.08*$R$43*X20</f>
        <v>0</v>
      </c>
      <c r="AB31" s="1">
        <f t="shared" ref="AB31:AB32" si="50">+U31+Y31+Z31+AA31</f>
        <v>0</v>
      </c>
      <c r="AC31" s="18"/>
      <c r="AD31" s="62"/>
      <c r="AE31" s="6">
        <f t="shared" si="43"/>
        <v>0</v>
      </c>
      <c r="AF31" s="34">
        <f t="shared" si="47"/>
        <v>0</v>
      </c>
      <c r="AG31" s="6">
        <f t="shared" si="38"/>
        <v>0</v>
      </c>
      <c r="AH31" s="47">
        <f>-AG31*0.25*AG20</f>
        <v>0</v>
      </c>
      <c r="AI31" s="48">
        <f>+AH31*0.055*AG20</f>
        <v>0</v>
      </c>
      <c r="AJ31" s="49">
        <f>+AH31*0.08*$R$43*AG20</f>
        <v>0</v>
      </c>
      <c r="AK31" s="1">
        <f t="shared" ref="AK31:AK32" si="51">+AD31+AH31+AI31+AJ31</f>
        <v>0</v>
      </c>
      <c r="AP31" s="23"/>
      <c r="AQ31" s="23"/>
      <c r="AR31" s="23"/>
      <c r="AS31" s="23"/>
      <c r="AT31" s="23"/>
      <c r="AU31" s="23"/>
    </row>
    <row r="32" spans="2:48" ht="11.1" customHeight="1" thickBot="1">
      <c r="B32" s="17" t="s">
        <v>22</v>
      </c>
      <c r="C32" s="63"/>
      <c r="D32" s="50">
        <f t="shared" si="40"/>
        <v>0</v>
      </c>
      <c r="E32" s="51">
        <f t="shared" si="44"/>
        <v>0</v>
      </c>
      <c r="F32" s="50">
        <f t="shared" si="29"/>
        <v>0</v>
      </c>
      <c r="G32" s="52">
        <f>-F32*0.25*F20</f>
        <v>0</v>
      </c>
      <c r="H32" s="53">
        <f>+G32*0.055*F20</f>
        <v>0</v>
      </c>
      <c r="I32" s="65">
        <f>+G32*0.08*$R$43*F20</f>
        <v>0</v>
      </c>
      <c r="J32" s="54">
        <f t="shared" si="48"/>
        <v>0</v>
      </c>
      <c r="K32" s="18"/>
      <c r="L32" s="63"/>
      <c r="M32" s="50">
        <f t="shared" si="41"/>
        <v>0</v>
      </c>
      <c r="N32" s="51">
        <f t="shared" si="45"/>
        <v>0</v>
      </c>
      <c r="O32" s="50">
        <f t="shared" si="32"/>
        <v>0</v>
      </c>
      <c r="P32" s="52">
        <f>-O32*0.25*O20</f>
        <v>0</v>
      </c>
      <c r="Q32" s="53">
        <f>+P32*0.055*O20</f>
        <v>0</v>
      </c>
      <c r="R32" s="65">
        <f>+P32*0.08*$R$43*O20</f>
        <v>0</v>
      </c>
      <c r="S32" s="54">
        <f t="shared" si="49"/>
        <v>0</v>
      </c>
      <c r="T32" s="18"/>
      <c r="U32" s="63"/>
      <c r="V32" s="50">
        <f t="shared" si="42"/>
        <v>0</v>
      </c>
      <c r="W32" s="51">
        <f t="shared" si="46"/>
        <v>0</v>
      </c>
      <c r="X32" s="50">
        <f t="shared" si="35"/>
        <v>0</v>
      </c>
      <c r="Y32" s="52">
        <f>-X32*0.25*X20</f>
        <v>0</v>
      </c>
      <c r="Z32" s="53">
        <f>+Y32*0.055*X20</f>
        <v>0</v>
      </c>
      <c r="AA32" s="65">
        <f>+Y32*0.08*$R$43*X20</f>
        <v>0</v>
      </c>
      <c r="AB32" s="54">
        <f t="shared" si="50"/>
        <v>0</v>
      </c>
      <c r="AC32" s="18"/>
      <c r="AD32" s="63"/>
      <c r="AE32" s="50">
        <f t="shared" si="43"/>
        <v>0</v>
      </c>
      <c r="AF32" s="51">
        <f t="shared" si="47"/>
        <v>0</v>
      </c>
      <c r="AG32" s="50">
        <f t="shared" si="38"/>
        <v>0</v>
      </c>
      <c r="AH32" s="52">
        <f>-AG32*0.25*AG20</f>
        <v>0</v>
      </c>
      <c r="AI32" s="53">
        <f>+AH32*0.055*AG20</f>
        <v>0</v>
      </c>
      <c r="AJ32" s="65">
        <f>+AH32*0.08*$R$43*AG20</f>
        <v>0</v>
      </c>
      <c r="AK32" s="54">
        <f t="shared" si="51"/>
        <v>0</v>
      </c>
    </row>
    <row r="33" spans="3:37" ht="11.1" customHeight="1" thickTop="1">
      <c r="C33" s="58">
        <f>SUM(C21:C32)</f>
        <v>0</v>
      </c>
      <c r="D33" s="58"/>
      <c r="E33" s="58"/>
      <c r="F33" s="59"/>
      <c r="G33" s="60">
        <f>SUM(G21:G32)</f>
        <v>0</v>
      </c>
      <c r="H33" s="58">
        <f>SUM(H21:H32)</f>
        <v>0</v>
      </c>
      <c r="I33" s="59">
        <f>SUM(I21:I32)</f>
        <v>0</v>
      </c>
      <c r="J33" s="61">
        <f t="shared" ref="J33" si="52">SUM(J21:J32)</f>
        <v>0</v>
      </c>
      <c r="K33" s="11"/>
      <c r="L33" s="58">
        <f>SUM(L21:L32)</f>
        <v>0</v>
      </c>
      <c r="M33" s="58"/>
      <c r="N33" s="58"/>
      <c r="O33" s="59"/>
      <c r="P33" s="60">
        <f>SUM(P21:P32)</f>
        <v>0</v>
      </c>
      <c r="Q33" s="58">
        <f>SUM(Q21:Q32)</f>
        <v>0</v>
      </c>
      <c r="R33" s="59">
        <f>SUM(R21:R32)</f>
        <v>0</v>
      </c>
      <c r="S33" s="61">
        <f t="shared" ref="S33" si="53">SUM(S21:S32)</f>
        <v>0</v>
      </c>
      <c r="T33" s="11"/>
      <c r="U33" s="58">
        <f>SUM(U21:U32)</f>
        <v>0</v>
      </c>
      <c r="V33" s="58"/>
      <c r="W33" s="58"/>
      <c r="X33" s="59"/>
      <c r="Y33" s="60">
        <f>SUM(Y21:Y32)</f>
        <v>0</v>
      </c>
      <c r="Z33" s="58">
        <f>SUM(Z21:Z32)</f>
        <v>0</v>
      </c>
      <c r="AA33" s="59">
        <f>SUM(AA21:AA32)</f>
        <v>0</v>
      </c>
      <c r="AB33" s="61">
        <f t="shared" ref="AB33" si="54">SUM(AB21:AB32)</f>
        <v>0</v>
      </c>
      <c r="AC33" s="11"/>
      <c r="AD33" s="58">
        <f>SUM(AD21:AD32)</f>
        <v>0</v>
      </c>
      <c r="AE33" s="58"/>
      <c r="AF33" s="58"/>
      <c r="AG33" s="59"/>
      <c r="AH33" s="60">
        <f>SUM(AH21:AH32)</f>
        <v>0</v>
      </c>
      <c r="AI33" s="58">
        <f>SUM(AI21:AI32)</f>
        <v>0</v>
      </c>
      <c r="AJ33" s="59">
        <f>SUM(AJ21:AJ32)</f>
        <v>0</v>
      </c>
      <c r="AK33" s="61">
        <f t="shared" ref="AK33" si="55">SUM(AK21:AK32)</f>
        <v>0</v>
      </c>
    </row>
    <row r="34" spans="3:37" ht="11.1" customHeight="1">
      <c r="C34" s="200"/>
      <c r="D34" s="201"/>
      <c r="E34" s="201"/>
      <c r="F34" s="201"/>
      <c r="G34" s="201"/>
      <c r="H34" s="201"/>
      <c r="I34" s="175" t="s">
        <v>53</v>
      </c>
      <c r="J34" s="176">
        <f>IF(C33&gt;C34,0,C34-C33)</f>
        <v>0</v>
      </c>
      <c r="K34" s="11"/>
      <c r="L34" s="200"/>
      <c r="M34" s="201"/>
      <c r="N34" s="201"/>
      <c r="O34" s="201"/>
      <c r="P34" s="201"/>
      <c r="Q34" s="201"/>
      <c r="R34" s="175" t="s">
        <v>53</v>
      </c>
      <c r="S34" s="176">
        <f>IF(L33&gt;L34,0,L34-L33)</f>
        <v>0</v>
      </c>
      <c r="T34" s="11"/>
      <c r="U34" s="200"/>
      <c r="V34" s="201"/>
      <c r="W34" s="201"/>
      <c r="X34" s="201"/>
      <c r="Y34" s="201"/>
      <c r="Z34" s="201"/>
      <c r="AA34" s="175" t="s">
        <v>53</v>
      </c>
      <c r="AB34" s="176">
        <f>IF(U33&gt;U34,0,U34-U33)</f>
        <v>0</v>
      </c>
      <c r="AC34" s="11"/>
      <c r="AD34" s="200"/>
      <c r="AE34" s="201"/>
      <c r="AF34" s="201"/>
      <c r="AG34" s="201"/>
      <c r="AH34" s="201"/>
      <c r="AI34" s="201"/>
      <c r="AJ34" s="175" t="s">
        <v>53</v>
      </c>
      <c r="AK34" s="176">
        <f>IF(AD33&gt;AD34,0,AD34-AD33)</f>
        <v>0</v>
      </c>
    </row>
    <row r="35" spans="3:37" ht="10.15" customHeight="1">
      <c r="AD35" s="67" t="s">
        <v>41</v>
      </c>
      <c r="AE35" s="66"/>
      <c r="AF35" s="66"/>
      <c r="AG35" s="66"/>
      <c r="AH35" s="68" t="s">
        <v>1</v>
      </c>
      <c r="AI35" s="68" t="s">
        <v>2</v>
      </c>
      <c r="AJ35" s="68" t="s">
        <v>3</v>
      </c>
      <c r="AK35" s="69" t="s">
        <v>4</v>
      </c>
    </row>
    <row r="36" spans="3:37" ht="12" customHeight="1" thickBot="1">
      <c r="C36" s="21" t="str">
        <f>+AJ1</f>
        <v>2026</v>
      </c>
      <c r="D36" s="215" t="s">
        <v>6</v>
      </c>
      <c r="E36" s="216"/>
      <c r="F36" s="216"/>
      <c r="G36" s="216"/>
      <c r="H36" s="216"/>
      <c r="I36" s="216"/>
      <c r="J36" s="216"/>
      <c r="Q36" s="2"/>
      <c r="R36" s="35"/>
      <c r="S36" s="212" t="s">
        <v>24</v>
      </c>
      <c r="T36" s="212"/>
      <c r="U36" s="212"/>
      <c r="V36" s="38"/>
      <c r="W36" s="39"/>
      <c r="X36" s="39"/>
      <c r="Y36" s="2"/>
      <c r="AA36" s="55"/>
      <c r="AB36" s="56" t="s">
        <v>25</v>
      </c>
      <c r="AC36" s="57"/>
      <c r="AD36" s="3">
        <f>+C4+L4+U4+AD4+C21+L21+U21+AD21</f>
        <v>0</v>
      </c>
      <c r="AE36" s="32"/>
      <c r="AF36" s="32"/>
      <c r="AG36" s="32"/>
      <c r="AH36" s="4">
        <f>+G4+P4+Y4+AH4+G21+P21+Y21+AH21</f>
        <v>0</v>
      </c>
      <c r="AI36" s="3">
        <f>+H4+Q4+Z4+AI4+H21+Q21+Z21+AI21</f>
        <v>0</v>
      </c>
      <c r="AJ36" s="3">
        <f>+I4+R4+AA4+AJ4+I21+R21+AA21+AJ21</f>
        <v>0</v>
      </c>
      <c r="AK36" s="5">
        <f>+J4+S4+AB4+AK4+J21+S21+AB21+AK21</f>
        <v>0</v>
      </c>
    </row>
    <row r="37" spans="3:37" ht="12" customHeight="1" thickTop="1" thickBot="1">
      <c r="C37" s="22"/>
      <c r="D37" s="217" t="str">
        <f>+C2</f>
        <v>Bank 1</v>
      </c>
      <c r="E37" s="218"/>
      <c r="F37" s="218"/>
      <c r="G37" s="218"/>
      <c r="H37" s="218"/>
      <c r="I37" s="218"/>
      <c r="J37" s="218"/>
      <c r="Q37" s="2"/>
      <c r="S37" s="24" t="s">
        <v>0</v>
      </c>
      <c r="T37" s="211">
        <f>+C16+L16+U16+AD16+C33+L33+U33+AD33</f>
        <v>0</v>
      </c>
      <c r="U37" s="211"/>
      <c r="V37" s="40"/>
      <c r="W37" s="30"/>
      <c r="X37" s="41"/>
      <c r="Y37" s="140" t="s">
        <v>45</v>
      </c>
      <c r="AA37" s="55"/>
      <c r="AB37" s="56" t="s">
        <v>26</v>
      </c>
      <c r="AC37" s="57"/>
      <c r="AD37" s="3">
        <f>+C5+L5+U5+AD5+C22+L22+U22+AD22</f>
        <v>0</v>
      </c>
      <c r="AE37" s="32"/>
      <c r="AF37" s="32"/>
      <c r="AG37" s="32"/>
      <c r="AH37" s="4">
        <f t="shared" ref="AH37:AH47" si="56">+G5+P5+Y5+AH5+G22+P22+Y22+AH22</f>
        <v>0</v>
      </c>
      <c r="AI37" s="3">
        <f t="shared" ref="AI37:AI47" si="57">+H5+Q5+Z5+AI5+H22+Q22+Z22+AI22</f>
        <v>0</v>
      </c>
      <c r="AJ37" s="3">
        <f t="shared" ref="AJ37:AJ47" si="58">+I5+R5+AA5+AJ5+I22+R22+AA22+AJ22</f>
        <v>0</v>
      </c>
      <c r="AK37" s="5">
        <f>+AD37+AH37+AI37+AJ37</f>
        <v>0</v>
      </c>
    </row>
    <row r="38" spans="3:37" ht="12" customHeight="1" thickTop="1" thickBot="1">
      <c r="C38" s="22"/>
      <c r="D38" s="193" t="str">
        <f>+L2</f>
        <v>Bank 2</v>
      </c>
      <c r="E38" s="194"/>
      <c r="F38" s="194"/>
      <c r="G38" s="194"/>
      <c r="H38" s="194"/>
      <c r="I38" s="194"/>
      <c r="J38" s="194"/>
      <c r="Q38" s="2"/>
      <c r="S38" s="36" t="s">
        <v>1</v>
      </c>
      <c r="T38" s="214">
        <f>+G16+P16+Y16+AH16+G33+P33+Y33+AH33</f>
        <v>0</v>
      </c>
      <c r="U38" s="214"/>
      <c r="V38" s="26"/>
      <c r="W38" s="30"/>
      <c r="X38" s="42"/>
      <c r="Y38" s="141" t="s">
        <v>45</v>
      </c>
      <c r="AA38" s="55"/>
      <c r="AB38" s="56" t="s">
        <v>27</v>
      </c>
      <c r="AC38" s="57"/>
      <c r="AD38" s="3">
        <f>+C6+L6+U6+AD6+C23+L23+U23+AD23</f>
        <v>0</v>
      </c>
      <c r="AE38" s="32"/>
      <c r="AF38" s="32"/>
      <c r="AG38" s="32"/>
      <c r="AH38" s="4">
        <f t="shared" si="56"/>
        <v>0</v>
      </c>
      <c r="AI38" s="3">
        <f t="shared" si="57"/>
        <v>0</v>
      </c>
      <c r="AJ38" s="3">
        <f t="shared" si="58"/>
        <v>0</v>
      </c>
      <c r="AK38" s="5">
        <f t="shared" ref="AK38:AK47" si="59">+AD38+AH38+AI38+AJ38</f>
        <v>0</v>
      </c>
    </row>
    <row r="39" spans="3:37" ht="12" customHeight="1" thickTop="1" thickBot="1">
      <c r="C39" s="22"/>
      <c r="D39" s="193">
        <f>+U2</f>
        <v>0</v>
      </c>
      <c r="E39" s="194"/>
      <c r="F39" s="194"/>
      <c r="G39" s="194"/>
      <c r="H39" s="194"/>
      <c r="I39" s="194"/>
      <c r="J39" s="194"/>
      <c r="Q39" s="2"/>
      <c r="S39" s="37" t="s">
        <v>2</v>
      </c>
      <c r="T39" s="213">
        <f>+H16+Q16+Z16+AI16+H33+Q33+Z33+AI33</f>
        <v>0</v>
      </c>
      <c r="U39" s="213"/>
      <c r="V39" s="26"/>
      <c r="W39" s="30"/>
      <c r="X39" s="42"/>
      <c r="Y39" s="141" t="s">
        <v>45</v>
      </c>
      <c r="AA39" s="55"/>
      <c r="AB39" s="56" t="s">
        <v>28</v>
      </c>
      <c r="AC39" s="57"/>
      <c r="AD39" s="3">
        <f t="shared" ref="AD39:AD47" si="60">+C7+L7+U7+AD7+C24+L24+U24+AD24</f>
        <v>0</v>
      </c>
      <c r="AE39" s="32"/>
      <c r="AF39" s="32"/>
      <c r="AG39" s="32"/>
      <c r="AH39" s="4">
        <f t="shared" si="56"/>
        <v>0</v>
      </c>
      <c r="AI39" s="3">
        <f t="shared" si="57"/>
        <v>0</v>
      </c>
      <c r="AJ39" s="3">
        <f t="shared" si="58"/>
        <v>0</v>
      </c>
      <c r="AK39" s="5">
        <f t="shared" si="59"/>
        <v>0</v>
      </c>
    </row>
    <row r="40" spans="3:37" ht="12" customHeight="1" thickTop="1" thickBot="1">
      <c r="C40" s="22"/>
      <c r="D40" s="193">
        <f>+AD2</f>
        <v>0</v>
      </c>
      <c r="E40" s="194"/>
      <c r="F40" s="194"/>
      <c r="G40" s="194"/>
      <c r="H40" s="194"/>
      <c r="I40" s="194"/>
      <c r="J40" s="194"/>
      <c r="Q40" s="2"/>
      <c r="S40" s="27" t="s">
        <v>3</v>
      </c>
      <c r="T40" s="210">
        <f>+I16+R16+AA16+AJ16+I33+R33+AA33+AJ33</f>
        <v>0</v>
      </c>
      <c r="U40" s="210"/>
      <c r="V40" s="26"/>
      <c r="W40" s="30"/>
      <c r="X40" s="42"/>
      <c r="Y40" s="141" t="s">
        <v>45</v>
      </c>
      <c r="AA40" s="55"/>
      <c r="AB40" s="56" t="s">
        <v>29</v>
      </c>
      <c r="AC40" s="57"/>
      <c r="AD40" s="3">
        <f t="shared" si="60"/>
        <v>0</v>
      </c>
      <c r="AE40" s="32"/>
      <c r="AF40" s="32"/>
      <c r="AG40" s="32"/>
      <c r="AH40" s="4">
        <f t="shared" si="56"/>
        <v>0</v>
      </c>
      <c r="AI40" s="3">
        <f t="shared" si="57"/>
        <v>0</v>
      </c>
      <c r="AJ40" s="3">
        <f t="shared" si="58"/>
        <v>0</v>
      </c>
      <c r="AK40" s="5">
        <f t="shared" si="59"/>
        <v>0</v>
      </c>
    </row>
    <row r="41" spans="3:37" ht="12" customHeight="1" thickTop="1" thickBot="1">
      <c r="C41" s="22"/>
      <c r="D41" s="193">
        <f>+C19</f>
        <v>0</v>
      </c>
      <c r="E41" s="194"/>
      <c r="F41" s="194"/>
      <c r="G41" s="194"/>
      <c r="H41" s="194"/>
      <c r="I41" s="194"/>
      <c r="J41" s="194"/>
      <c r="Q41" s="2"/>
      <c r="R41" s="35"/>
      <c r="S41" s="29" t="s">
        <v>9</v>
      </c>
      <c r="T41" s="209">
        <f>SUM(T38:U40)</f>
        <v>0</v>
      </c>
      <c r="U41" s="209"/>
      <c r="V41" s="39"/>
      <c r="W41" s="43">
        <f>SUM(W38:X40)</f>
        <v>0</v>
      </c>
      <c r="X41" s="43"/>
      <c r="Y41" s="142"/>
      <c r="AA41" s="55"/>
      <c r="AB41" s="56" t="s">
        <v>30</v>
      </c>
      <c r="AC41" s="57"/>
      <c r="AD41" s="3">
        <f t="shared" si="60"/>
        <v>0</v>
      </c>
      <c r="AE41" s="32"/>
      <c r="AF41" s="32"/>
      <c r="AG41" s="32"/>
      <c r="AH41" s="4">
        <f t="shared" si="56"/>
        <v>0</v>
      </c>
      <c r="AI41" s="3">
        <f t="shared" si="57"/>
        <v>0</v>
      </c>
      <c r="AJ41" s="3">
        <f t="shared" si="58"/>
        <v>0</v>
      </c>
      <c r="AK41" s="5">
        <f t="shared" si="59"/>
        <v>0</v>
      </c>
    </row>
    <row r="42" spans="3:37" s="23" customFormat="1" ht="12" customHeight="1" thickTop="1">
      <c r="C42" s="22"/>
      <c r="D42" s="193">
        <f>+L19</f>
        <v>0</v>
      </c>
      <c r="E42" s="194"/>
      <c r="F42" s="194"/>
      <c r="G42" s="194"/>
      <c r="H42" s="194"/>
      <c r="I42" s="194"/>
      <c r="J42" s="194"/>
      <c r="L42" s="8"/>
      <c r="M42" s="8"/>
      <c r="N42" s="8"/>
      <c r="O42" s="8"/>
      <c r="P42" s="8"/>
      <c r="R42" s="35"/>
      <c r="S42" s="159" t="s">
        <v>4</v>
      </c>
      <c r="T42" s="219">
        <f>+J16+S16+AB16+AK16+J33+S33+AB33+AK33</f>
        <v>0</v>
      </c>
      <c r="U42" s="219"/>
      <c r="V42" s="44"/>
      <c r="W42" s="39"/>
      <c r="X42" s="45"/>
      <c r="Y42" s="143"/>
      <c r="Z42" s="25"/>
      <c r="AA42" s="55"/>
      <c r="AB42" s="56" t="s">
        <v>31</v>
      </c>
      <c r="AC42" s="57"/>
      <c r="AD42" s="3">
        <f t="shared" si="60"/>
        <v>0</v>
      </c>
      <c r="AE42" s="32"/>
      <c r="AF42" s="32"/>
      <c r="AG42" s="32"/>
      <c r="AH42" s="4">
        <f t="shared" si="56"/>
        <v>0</v>
      </c>
      <c r="AI42" s="3">
        <f t="shared" si="57"/>
        <v>0</v>
      </c>
      <c r="AJ42" s="3">
        <f t="shared" si="58"/>
        <v>0</v>
      </c>
      <c r="AK42" s="5">
        <f t="shared" si="59"/>
        <v>0</v>
      </c>
    </row>
    <row r="43" spans="3:37" s="23" customFormat="1" ht="12" customHeight="1">
      <c r="C43" s="22"/>
      <c r="D43" s="193">
        <f>+U19</f>
        <v>0</v>
      </c>
      <c r="E43" s="194"/>
      <c r="F43" s="194"/>
      <c r="G43" s="194"/>
      <c r="H43" s="194"/>
      <c r="I43" s="194"/>
      <c r="J43" s="194"/>
      <c r="L43" s="8"/>
      <c r="M43" s="8"/>
      <c r="N43" s="8"/>
      <c r="O43" s="8"/>
      <c r="P43" s="8"/>
      <c r="Q43" s="8"/>
      <c r="R43" s="161">
        <f>IF(S43="mit Kirchensteuer",1,0)</f>
        <v>1</v>
      </c>
      <c r="S43" s="182" t="s">
        <v>69</v>
      </c>
      <c r="T43" s="183"/>
      <c r="U43" s="184"/>
      <c r="V43" s="39"/>
      <c r="W43" s="39"/>
      <c r="X43" s="39"/>
      <c r="Y43" s="168"/>
      <c r="Z43" s="25"/>
      <c r="AA43" s="55"/>
      <c r="AB43" s="56" t="s">
        <v>32</v>
      </c>
      <c r="AC43" s="57"/>
      <c r="AD43" s="3">
        <f t="shared" si="60"/>
        <v>0</v>
      </c>
      <c r="AE43" s="32"/>
      <c r="AF43" s="32"/>
      <c r="AG43" s="32"/>
      <c r="AH43" s="4">
        <f t="shared" si="56"/>
        <v>0</v>
      </c>
      <c r="AI43" s="3">
        <f t="shared" si="57"/>
        <v>0</v>
      </c>
      <c r="AJ43" s="3">
        <f t="shared" si="58"/>
        <v>0</v>
      </c>
      <c r="AK43" s="5">
        <f t="shared" si="59"/>
        <v>0</v>
      </c>
    </row>
    <row r="44" spans="3:37" s="23" customFormat="1" ht="12" customHeight="1" thickBot="1">
      <c r="C44" s="131"/>
      <c r="D44" s="198">
        <f>+AD19</f>
        <v>0</v>
      </c>
      <c r="E44" s="199"/>
      <c r="F44" s="199"/>
      <c r="G44" s="199"/>
      <c r="H44" s="199"/>
      <c r="I44" s="199"/>
      <c r="J44" s="199"/>
      <c r="L44" s="25"/>
      <c r="M44" s="25"/>
      <c r="N44" s="25"/>
      <c r="O44" s="25"/>
      <c r="P44" s="25"/>
      <c r="Q44" s="25"/>
      <c r="S44" s="188" t="s">
        <v>47</v>
      </c>
      <c r="T44" s="188"/>
      <c r="U44" s="188"/>
      <c r="Z44" s="164"/>
      <c r="AA44" s="164"/>
      <c r="AB44" s="56" t="s">
        <v>33</v>
      </c>
      <c r="AC44" s="57"/>
      <c r="AD44" s="3">
        <f t="shared" si="60"/>
        <v>0</v>
      </c>
      <c r="AE44" s="32"/>
      <c r="AF44" s="32"/>
      <c r="AG44" s="32"/>
      <c r="AH44" s="4">
        <f t="shared" si="56"/>
        <v>0</v>
      </c>
      <c r="AI44" s="3">
        <f t="shared" si="57"/>
        <v>0</v>
      </c>
      <c r="AJ44" s="3">
        <f t="shared" si="58"/>
        <v>0</v>
      </c>
      <c r="AK44" s="5">
        <f t="shared" si="59"/>
        <v>0</v>
      </c>
    </row>
    <row r="45" spans="3:37" s="23" customFormat="1" ht="12" customHeight="1" thickTop="1" thickBot="1">
      <c r="C45" s="195" t="s">
        <v>49</v>
      </c>
      <c r="D45" s="196"/>
      <c r="E45" s="196"/>
      <c r="F45" s="196"/>
      <c r="G45" s="196"/>
      <c r="H45" s="196"/>
      <c r="I45" s="196"/>
      <c r="J45" s="197"/>
      <c r="L45" s="127">
        <f>IF(C46="Einzel",1000,2000)</f>
        <v>1000</v>
      </c>
      <c r="M45" s="25"/>
      <c r="N45" s="25"/>
      <c r="O45" s="25"/>
      <c r="P45" s="25"/>
      <c r="Q45" s="25"/>
      <c r="R45" s="39"/>
      <c r="S45" s="189"/>
      <c r="T45" s="189"/>
      <c r="U45" s="189"/>
      <c r="V45" s="139"/>
      <c r="W45" s="139"/>
      <c r="X45" s="139"/>
      <c r="Y45" s="160"/>
      <c r="Z45" s="25"/>
      <c r="AA45" s="55"/>
      <c r="AB45" s="56" t="s">
        <v>34</v>
      </c>
      <c r="AC45" s="57"/>
      <c r="AD45" s="3">
        <f t="shared" si="60"/>
        <v>0</v>
      </c>
      <c r="AE45" s="32"/>
      <c r="AF45" s="32"/>
      <c r="AG45" s="32"/>
      <c r="AH45" s="4">
        <f t="shared" si="56"/>
        <v>0</v>
      </c>
      <c r="AI45" s="3">
        <f t="shared" si="57"/>
        <v>0</v>
      </c>
      <c r="AJ45" s="3">
        <f t="shared" si="58"/>
        <v>0</v>
      </c>
      <c r="AK45" s="5">
        <f t="shared" si="59"/>
        <v>0</v>
      </c>
    </row>
    <row r="46" spans="3:37" s="23" customFormat="1" ht="12" customHeight="1" thickTop="1">
      <c r="C46" s="134" t="s">
        <v>48</v>
      </c>
      <c r="D46" s="128"/>
      <c r="E46" s="129"/>
      <c r="F46" s="130"/>
      <c r="G46" s="179" t="s">
        <v>76</v>
      </c>
      <c r="H46" s="179"/>
      <c r="I46" s="180"/>
      <c r="J46" s="135" t="str">
        <f>IF(L46&lt;0,"y",IF(L46&gt;0,"x","ü"))</f>
        <v>y</v>
      </c>
      <c r="L46" s="165">
        <f>+C47-L45</f>
        <v>-1000</v>
      </c>
      <c r="M46" s="25"/>
      <c r="N46" s="25"/>
      <c r="O46" s="25"/>
      <c r="P46" s="25"/>
      <c r="Q46" s="25"/>
      <c r="R46" s="181" t="s">
        <v>77</v>
      </c>
      <c r="S46" s="181"/>
      <c r="T46" s="173" t="s">
        <v>23</v>
      </c>
      <c r="U46" s="178">
        <v>46018</v>
      </c>
      <c r="V46" s="178"/>
      <c r="W46" s="178"/>
      <c r="X46" s="178"/>
      <c r="Y46" s="178"/>
      <c r="Z46" s="25"/>
      <c r="AA46" s="55"/>
      <c r="AB46" s="56" t="s">
        <v>35</v>
      </c>
      <c r="AC46" s="57"/>
      <c r="AD46" s="3">
        <f t="shared" si="60"/>
        <v>0</v>
      </c>
      <c r="AE46" s="32"/>
      <c r="AF46" s="32"/>
      <c r="AG46" s="32"/>
      <c r="AH46" s="4">
        <f t="shared" si="56"/>
        <v>0</v>
      </c>
      <c r="AI46" s="3">
        <f t="shared" si="57"/>
        <v>0</v>
      </c>
      <c r="AJ46" s="3">
        <f t="shared" si="58"/>
        <v>0</v>
      </c>
      <c r="AK46" s="5">
        <f t="shared" si="59"/>
        <v>0</v>
      </c>
    </row>
    <row r="47" spans="3:37" s="23" customFormat="1" ht="12" customHeight="1">
      <c r="C47" s="125">
        <f>+C17+L17+U17+AD17+AD34+U34+L34+C34</f>
        <v>0</v>
      </c>
      <c r="D47" s="124"/>
      <c r="E47" s="123"/>
      <c r="F47" s="126"/>
      <c r="G47" s="190" t="str">
        <f>IF(C47&lt;&gt;0,+L45,"")</f>
        <v/>
      </c>
      <c r="H47" s="190"/>
      <c r="I47" s="191">
        <f>IF(L46&lt;0,-L46,IF(L46&gt;0,"zuviel!","ausgeschöpft!"))</f>
        <v>1000</v>
      </c>
      <c r="J47" s="192"/>
      <c r="L47" s="127">
        <f>IF(AND(C46="Einzel",C47&gt;1000),1,0)</f>
        <v>0</v>
      </c>
      <c r="M47" s="25"/>
      <c r="N47" s="25"/>
      <c r="O47" s="25"/>
      <c r="P47" s="25"/>
      <c r="R47" s="166">
        <f>+J17+S17+AB17+AK17+AK34+AB34+S34+J34</f>
        <v>0</v>
      </c>
      <c r="S47" s="185" t="str">
        <f>IF(C47=0,"keine Freistellung!",IF(L46&gt;0,"zuviel freigestellt!",IF(R47&gt;0,+R47,"Freistellung erledigt.")))</f>
        <v>keine Freistellung!</v>
      </c>
      <c r="T47" s="186"/>
      <c r="U47" s="187"/>
      <c r="Z47" s="46"/>
      <c r="AA47" s="55"/>
      <c r="AB47" s="56" t="s">
        <v>36</v>
      </c>
      <c r="AC47" s="57"/>
      <c r="AD47" s="3">
        <f t="shared" si="60"/>
        <v>0</v>
      </c>
      <c r="AE47" s="32"/>
      <c r="AF47" s="32"/>
      <c r="AG47" s="32"/>
      <c r="AH47" s="4">
        <f t="shared" si="56"/>
        <v>0</v>
      </c>
      <c r="AI47" s="3">
        <f t="shared" si="57"/>
        <v>0</v>
      </c>
      <c r="AJ47" s="3">
        <f t="shared" si="58"/>
        <v>0</v>
      </c>
      <c r="AK47" s="5">
        <f t="shared" si="59"/>
        <v>0</v>
      </c>
    </row>
    <row r="48" spans="3:37">
      <c r="I48" s="30"/>
      <c r="J48" s="31"/>
    </row>
    <row r="49" spans="3:10">
      <c r="C49" s="2"/>
      <c r="D49" s="2"/>
      <c r="E49" s="2"/>
      <c r="F49" s="2"/>
      <c r="G49" s="2"/>
      <c r="H49" s="2"/>
      <c r="I49" s="2"/>
      <c r="J49" s="2"/>
    </row>
  </sheetData>
  <sheetProtection sheet="1" formatCells="0"/>
  <mergeCells count="45">
    <mergeCell ref="D42:J42"/>
    <mergeCell ref="T42:U42"/>
    <mergeCell ref="T41:U41"/>
    <mergeCell ref="L17:Q17"/>
    <mergeCell ref="U17:Z17"/>
    <mergeCell ref="T40:U40"/>
    <mergeCell ref="D40:J40"/>
    <mergeCell ref="L19:R19"/>
    <mergeCell ref="U19:AA19"/>
    <mergeCell ref="D41:J41"/>
    <mergeCell ref="T37:U37"/>
    <mergeCell ref="S36:U36"/>
    <mergeCell ref="T39:U39"/>
    <mergeCell ref="T38:U38"/>
    <mergeCell ref="D39:J39"/>
    <mergeCell ref="D36:J36"/>
    <mergeCell ref="D37:J37"/>
    <mergeCell ref="D38:J38"/>
    <mergeCell ref="AJ1:AK1"/>
    <mergeCell ref="AD1:AI1"/>
    <mergeCell ref="C2:I2"/>
    <mergeCell ref="L2:R2"/>
    <mergeCell ref="U2:AA2"/>
    <mergeCell ref="AD2:AJ2"/>
    <mergeCell ref="C1:J1"/>
    <mergeCell ref="L1:AB1"/>
    <mergeCell ref="AD17:AI17"/>
    <mergeCell ref="C34:H34"/>
    <mergeCell ref="L34:Q34"/>
    <mergeCell ref="U34:Z34"/>
    <mergeCell ref="AD34:AI34"/>
    <mergeCell ref="C17:H17"/>
    <mergeCell ref="AD19:AJ19"/>
    <mergeCell ref="C19:I19"/>
    <mergeCell ref="U46:Y46"/>
    <mergeCell ref="G46:I46"/>
    <mergeCell ref="R46:S46"/>
    <mergeCell ref="S43:U43"/>
    <mergeCell ref="S47:U47"/>
    <mergeCell ref="S44:U45"/>
    <mergeCell ref="G47:H47"/>
    <mergeCell ref="I47:J47"/>
    <mergeCell ref="D43:J43"/>
    <mergeCell ref="C45:J45"/>
    <mergeCell ref="D44:J44"/>
  </mergeCells>
  <conditionalFormatting sqref="C3 L3 U3 AD3 C20 L20 U20 AD20">
    <cfRule type="expression" dxfId="98" priority="3">
      <formula>AND(C3="",C16&lt;&gt;0)</formula>
    </cfRule>
  </conditionalFormatting>
  <conditionalFormatting sqref="C17">
    <cfRule type="cellIs" dxfId="97" priority="38" operator="lessThan">
      <formula>0</formula>
    </cfRule>
  </conditionalFormatting>
  <conditionalFormatting sqref="C34">
    <cfRule type="cellIs" dxfId="96" priority="18" operator="lessThan">
      <formula>0</formula>
    </cfRule>
  </conditionalFormatting>
  <conditionalFormatting sqref="C37:C44">
    <cfRule type="expression" dxfId="95" priority="554" stopIfTrue="1">
      <formula>$D37=""</formula>
    </cfRule>
    <cfRule type="cellIs" dxfId="94" priority="556" operator="equal">
      <formula>"x"</formula>
    </cfRule>
    <cfRule type="cellIs" dxfId="93" priority="555" operator="equal">
      <formula>"ü"</formula>
    </cfRule>
  </conditionalFormatting>
  <conditionalFormatting sqref="C17:H17 L17:Q17 U17:Z17 AD17:AI17 C34:H34 L34:Q34 U34:Z34 AD34:AI34">
    <cfRule type="cellIs" dxfId="92" priority="1" operator="equal">
      <formula>""</formula>
    </cfRule>
  </conditionalFormatting>
  <conditionalFormatting sqref="C2:I2 L2:R2 U2:AA2 AD2:AJ2 C19:I19 L19:R19 U19:AA19 AD19:AJ19">
    <cfRule type="expression" dxfId="91" priority="2">
      <formula>AND(C2="",C16&lt;&gt;0)</formula>
    </cfRule>
  </conditionalFormatting>
  <conditionalFormatting sqref="C17:J17">
    <cfRule type="expression" dxfId="90" priority="60">
      <formula>$C17=0</formula>
    </cfRule>
  </conditionalFormatting>
  <conditionalFormatting sqref="C34:J34">
    <cfRule type="expression" dxfId="89" priority="19">
      <formula>$C34=0</formula>
    </cfRule>
  </conditionalFormatting>
  <conditionalFormatting sqref="G3 P3 Y3 AH3 G20 P20 Y20 AH20">
    <cfRule type="expression" dxfId="88" priority="579">
      <formula>F3=0</formula>
    </cfRule>
  </conditionalFormatting>
  <conditionalFormatting sqref="G4:G15">
    <cfRule type="expression" dxfId="87" priority="580">
      <formula>OR(AND(D4&gt;0,E4=0),F4&gt;0)</formula>
    </cfRule>
    <cfRule type="expression" dxfId="86" priority="415">
      <formula>D4&lt;=0</formula>
    </cfRule>
  </conditionalFormatting>
  <conditionalFormatting sqref="G21:G32">
    <cfRule type="expression" dxfId="85" priority="150">
      <formula>D21&lt;=0</formula>
    </cfRule>
    <cfRule type="expression" dxfId="84" priority="602">
      <formula>OR(AND(D21&gt;0,E21=0),F21&gt;0)</formula>
    </cfRule>
  </conditionalFormatting>
  <conditionalFormatting sqref="G4:I15">
    <cfRule type="expression" dxfId="83" priority="363">
      <formula>$F$3=0</formula>
    </cfRule>
  </conditionalFormatting>
  <conditionalFormatting sqref="G21:I32">
    <cfRule type="expression" dxfId="82" priority="147">
      <formula>$F$20=0</formula>
    </cfRule>
  </conditionalFormatting>
  <conditionalFormatting sqref="H3 Q3 Z3 AI3 H20 Q20 Z20 AI20">
    <cfRule type="expression" dxfId="81" priority="581">
      <formula>F3=0</formula>
    </cfRule>
  </conditionalFormatting>
  <conditionalFormatting sqref="H4:H15">
    <cfRule type="expression" dxfId="80" priority="559">
      <formula>OR(AND(D4&gt;0,E4=0),F4&gt;0)</formula>
    </cfRule>
    <cfRule type="expression" dxfId="79" priority="414">
      <formula>D4&lt;=0</formula>
    </cfRule>
  </conditionalFormatting>
  <conditionalFormatting sqref="H21:H32">
    <cfRule type="expression" dxfId="78" priority="149">
      <formula>D21&lt;=0</formula>
    </cfRule>
    <cfRule type="expression" dxfId="77" priority="572">
      <formula>OR(AND(D21&gt;0,E21=0),F21&gt;0)</formula>
    </cfRule>
  </conditionalFormatting>
  <conditionalFormatting sqref="I3 S40 Y40">
    <cfRule type="expression" dxfId="76" priority="704">
      <formula>$R$43=0</formula>
    </cfRule>
  </conditionalFormatting>
  <conditionalFormatting sqref="I3">
    <cfRule type="expression" dxfId="75" priority="582">
      <formula>F3=0</formula>
    </cfRule>
  </conditionalFormatting>
  <conditionalFormatting sqref="I4:I15 R4:R15 AA4:AA15 AJ4:AJ15 I21:I32 R21:R32 AA21:AA32 AJ21:AJ32">
    <cfRule type="expression" dxfId="74" priority="707">
      <formula>D4&lt;=0</formula>
    </cfRule>
    <cfRule type="expression" dxfId="73" priority="709">
      <formula>OR(AND(D4&gt;0,E4=0),F4&gt;0)</formula>
    </cfRule>
    <cfRule type="expression" dxfId="72" priority="708">
      <formula>$R$43=0</formula>
    </cfRule>
  </conditionalFormatting>
  <conditionalFormatting sqref="I17">
    <cfRule type="expression" dxfId="71" priority="419">
      <formula>J17=0</formula>
    </cfRule>
  </conditionalFormatting>
  <conditionalFormatting sqref="I34">
    <cfRule type="expression" dxfId="70" priority="20">
      <formula>J34=0</formula>
    </cfRule>
  </conditionalFormatting>
  <conditionalFormatting sqref="I47:J47">
    <cfRule type="expression" dxfId="69" priority="5">
      <formula>L46=0</formula>
    </cfRule>
    <cfRule type="expression" dxfId="68" priority="6">
      <formula>L46&lt;0</formula>
    </cfRule>
  </conditionalFormatting>
  <conditionalFormatting sqref="J2 S2 AB2 AK2 J19 S19 AB19 AK19">
    <cfRule type="expression" dxfId="67" priority="4">
      <formula>AND(J2="",C16&lt;&gt;0)</formula>
    </cfRule>
  </conditionalFormatting>
  <conditionalFormatting sqref="J2">
    <cfRule type="cellIs" dxfId="66" priority="311" operator="equal">
      <formula>"ohne AGS"</formula>
    </cfRule>
  </conditionalFormatting>
  <conditionalFormatting sqref="J3 S3 AB3 AK3 J20 S20 AB20 AK20">
    <cfRule type="expression" dxfId="65" priority="63">
      <formula>J16=0</formula>
    </cfRule>
  </conditionalFormatting>
  <conditionalFormatting sqref="J19">
    <cfRule type="cellIs" dxfId="64" priority="145" operator="equal">
      <formula>"ohne AGS"</formula>
    </cfRule>
  </conditionalFormatting>
  <conditionalFormatting sqref="J46">
    <cfRule type="cellIs" dxfId="63" priority="64" operator="equal">
      <formula>"y"</formula>
    </cfRule>
    <cfRule type="cellIs" dxfId="62" priority="65" operator="equal">
      <formula>"ü"</formula>
    </cfRule>
    <cfRule type="cellIs" dxfId="61" priority="66" operator="equal">
      <formula>"x"</formula>
    </cfRule>
  </conditionalFormatting>
  <conditionalFormatting sqref="L17">
    <cfRule type="cellIs" dxfId="60" priority="27" operator="lessThan">
      <formula>0</formula>
    </cfRule>
  </conditionalFormatting>
  <conditionalFormatting sqref="L34">
    <cfRule type="cellIs" dxfId="59" priority="15" operator="lessThan">
      <formula>0</formula>
    </cfRule>
  </conditionalFormatting>
  <conditionalFormatting sqref="L17:S17">
    <cfRule type="expression" dxfId="58" priority="28">
      <formula>$L17=0</formula>
    </cfRule>
  </conditionalFormatting>
  <conditionalFormatting sqref="L34:S34">
    <cfRule type="expression" dxfId="57" priority="16">
      <formula>$L34=0</formula>
    </cfRule>
  </conditionalFormatting>
  <conditionalFormatting sqref="P4:P15">
    <cfRule type="expression" dxfId="56" priority="585">
      <formula>OR(AND(M4&gt;0,N4=0),O4&gt;0)</formula>
    </cfRule>
    <cfRule type="expression" dxfId="55" priority="563">
      <formula>M4&lt;=0</formula>
    </cfRule>
  </conditionalFormatting>
  <conditionalFormatting sqref="P21:P32">
    <cfRule type="expression" dxfId="54" priority="135">
      <formula>M21&lt;=0</formula>
    </cfRule>
    <cfRule type="expression" dxfId="53" priority="607">
      <formula>OR(AND(M21&gt;0,N21=0),O21&gt;0)</formula>
    </cfRule>
  </conditionalFormatting>
  <conditionalFormatting sqref="P4:R15">
    <cfRule type="expression" dxfId="52" priority="191">
      <formula>$O$3=0</formula>
    </cfRule>
  </conditionalFormatting>
  <conditionalFormatting sqref="P21:R32">
    <cfRule type="expression" dxfId="51" priority="132">
      <formula>$O$20=0</formula>
    </cfRule>
  </conditionalFormatting>
  <conditionalFormatting sqref="Q4:Q15">
    <cfRule type="expression" dxfId="50" priority="194">
      <formula>M4&lt;=0</formula>
    </cfRule>
    <cfRule type="expression" dxfId="49" priority="197">
      <formula>OR(AND(M4&gt;0,N4=0),O4&gt;0)</formula>
    </cfRule>
  </conditionalFormatting>
  <conditionalFormatting sqref="Q21:Q32">
    <cfRule type="expression" dxfId="48" priority="574">
      <formula>OR(AND(M21&gt;0,N21=0),O21&gt;0)</formula>
    </cfRule>
    <cfRule type="expression" dxfId="47" priority="134">
      <formula>M21&lt;=0</formula>
    </cfRule>
  </conditionalFormatting>
  <conditionalFormatting sqref="R3 AA3 AJ3 I20 R20 AA20 AJ20">
    <cfRule type="expression" dxfId="46" priority="732">
      <formula>$R$43=0</formula>
    </cfRule>
    <cfRule type="expression" dxfId="45" priority="731">
      <formula>F3=0</formula>
    </cfRule>
  </conditionalFormatting>
  <conditionalFormatting sqref="R17">
    <cfRule type="expression" dxfId="44" priority="29">
      <formula>S17=0</formula>
    </cfRule>
  </conditionalFormatting>
  <conditionalFormatting sqref="R34">
    <cfRule type="expression" dxfId="43" priority="17">
      <formula>S34=0</formula>
    </cfRule>
  </conditionalFormatting>
  <conditionalFormatting sqref="S2">
    <cfRule type="cellIs" dxfId="42" priority="190" operator="equal">
      <formula>"ohne AGS"</formula>
    </cfRule>
  </conditionalFormatting>
  <conditionalFormatting sqref="S19">
    <cfRule type="cellIs" dxfId="41" priority="130" operator="equal">
      <formula>"ohne AGS"</formula>
    </cfRule>
  </conditionalFormatting>
  <conditionalFormatting sqref="S43">
    <cfRule type="cellIs" dxfId="40" priority="557" operator="equal">
      <formula>"mit Kirchensteuer"</formula>
    </cfRule>
  </conditionalFormatting>
  <conditionalFormatting sqref="S47:U47">
    <cfRule type="expression" dxfId="39" priority="750">
      <formula>$C$47=0</formula>
    </cfRule>
    <cfRule type="cellIs" dxfId="38" priority="749" operator="equal">
      <formula>"zuviel freigestellt!"</formula>
    </cfRule>
  </conditionalFormatting>
  <conditionalFormatting sqref="U17">
    <cfRule type="cellIs" dxfId="37" priority="24" operator="lessThan">
      <formula>0</formula>
    </cfRule>
  </conditionalFormatting>
  <conditionalFormatting sqref="U34">
    <cfRule type="cellIs" dxfId="36" priority="12" operator="lessThan">
      <formula>0</formula>
    </cfRule>
  </conditionalFormatting>
  <conditionalFormatting sqref="U17:AB17">
    <cfRule type="expression" dxfId="35" priority="25">
      <formula>$U17=0</formula>
    </cfRule>
  </conditionalFormatting>
  <conditionalFormatting sqref="U34:AB34">
    <cfRule type="expression" dxfId="34" priority="13">
      <formula>$U34=0</formula>
    </cfRule>
  </conditionalFormatting>
  <conditionalFormatting sqref="Y4:Y15">
    <cfRule type="expression" dxfId="33" priority="592">
      <formula>OR(AND(V4&gt;0,W4=0),X4&gt;0)</formula>
    </cfRule>
    <cfRule type="expression" dxfId="32" priority="568">
      <formula>V4&lt;=0</formula>
    </cfRule>
  </conditionalFormatting>
  <conditionalFormatting sqref="Y21:Y32">
    <cfRule type="expression" dxfId="31" priority="612">
      <formula>OR(AND(V21&gt;0,W21=0),X21&gt;0)</formula>
    </cfRule>
    <cfRule type="expression" dxfId="30" priority="120">
      <formula>V21&lt;=0</formula>
    </cfRule>
  </conditionalFormatting>
  <conditionalFormatting sqref="Y4:AA15">
    <cfRule type="expression" dxfId="29" priority="176">
      <formula>$X$3=0</formula>
    </cfRule>
  </conditionalFormatting>
  <conditionalFormatting sqref="Y21:AA32">
    <cfRule type="expression" dxfId="28" priority="117">
      <formula>$X$20=0</formula>
    </cfRule>
  </conditionalFormatting>
  <conditionalFormatting sqref="Z4:Z15">
    <cfRule type="expression" dxfId="27" priority="179">
      <formula>V4&lt;=0</formula>
    </cfRule>
    <cfRule type="expression" dxfId="26" priority="182">
      <formula>OR(AND(V4&gt;0,W4=0),X4&gt;0)</formula>
    </cfRule>
  </conditionalFormatting>
  <conditionalFormatting sqref="Z21:Z32">
    <cfRule type="expression" dxfId="25" priority="576">
      <formula>OR(AND(V21&gt;0,W21=0),X21&gt;0)</formula>
    </cfRule>
    <cfRule type="expression" dxfId="24" priority="119">
      <formula>V21&lt;=0</formula>
    </cfRule>
  </conditionalFormatting>
  <conditionalFormatting sqref="AA17">
    <cfRule type="expression" dxfId="23" priority="26">
      <formula>AB17=0</formula>
    </cfRule>
  </conditionalFormatting>
  <conditionalFormatting sqref="AA34">
    <cfRule type="expression" dxfId="22" priority="14">
      <formula>AB34=0</formula>
    </cfRule>
  </conditionalFormatting>
  <conditionalFormatting sqref="AB2">
    <cfRule type="cellIs" dxfId="21" priority="175" operator="equal">
      <formula>"ohne AGS"</formula>
    </cfRule>
  </conditionalFormatting>
  <conditionalFormatting sqref="AB19">
    <cfRule type="cellIs" dxfId="20" priority="115" operator="equal">
      <formula>"ohne AGS"</formula>
    </cfRule>
  </conditionalFormatting>
  <conditionalFormatting sqref="AD17">
    <cfRule type="cellIs" dxfId="19" priority="21" operator="lessThan">
      <formula>0</formula>
    </cfRule>
  </conditionalFormatting>
  <conditionalFormatting sqref="AD34">
    <cfRule type="cellIs" dxfId="18" priority="9" operator="lessThan">
      <formula>0</formula>
    </cfRule>
  </conditionalFormatting>
  <conditionalFormatting sqref="AD17:AK17">
    <cfRule type="expression" dxfId="17" priority="22">
      <formula>$AD17=0</formula>
    </cfRule>
  </conditionalFormatting>
  <conditionalFormatting sqref="AD34:AK34">
    <cfRule type="expression" dxfId="16" priority="10">
      <formula>$AD34=0</formula>
    </cfRule>
  </conditionalFormatting>
  <conditionalFormatting sqref="AH4:AH15">
    <cfRule type="expression" dxfId="15" priority="570">
      <formula>AE4&lt;=0</formula>
    </cfRule>
    <cfRule type="expression" dxfId="14" priority="597">
      <formula>OR(AND(AE4&gt;0,AF4=0),AG4&gt;0)</formula>
    </cfRule>
  </conditionalFormatting>
  <conditionalFormatting sqref="AH21:AH32">
    <cfRule type="expression" dxfId="13" priority="105">
      <formula>AE21&lt;=0</formula>
    </cfRule>
    <cfRule type="expression" dxfId="12" priority="617">
      <formula>OR(AND(AE21&gt;0,AF21=0),AG21&gt;0)</formula>
    </cfRule>
  </conditionalFormatting>
  <conditionalFormatting sqref="AH4:AJ15">
    <cfRule type="expression" dxfId="11" priority="162">
      <formula>$AG$3=0</formula>
    </cfRule>
  </conditionalFormatting>
  <conditionalFormatting sqref="AH21:AJ32">
    <cfRule type="expression" dxfId="10" priority="102">
      <formula>$AG$20=0</formula>
    </cfRule>
  </conditionalFormatting>
  <conditionalFormatting sqref="AI4:AI15">
    <cfRule type="expression" dxfId="9" priority="164">
      <formula>AE4&lt;=0</formula>
    </cfRule>
    <cfRule type="expression" dxfId="8" priority="167">
      <formula>OR(AND(AE4&gt;0,AF4=0),AG4&gt;0)</formula>
    </cfRule>
  </conditionalFormatting>
  <conditionalFormatting sqref="AI21:AI32">
    <cfRule type="expression" dxfId="7" priority="578">
      <formula>OR(AND(AE21&gt;0,AF21=0),AG21&gt;0)</formula>
    </cfRule>
    <cfRule type="expression" dxfId="6" priority="104">
      <formula>AE21&lt;=0</formula>
    </cfRule>
  </conditionalFormatting>
  <conditionalFormatting sqref="AJ17">
    <cfRule type="expression" dxfId="5" priority="23">
      <formula>AK17=0</formula>
    </cfRule>
  </conditionalFormatting>
  <conditionalFormatting sqref="AJ34">
    <cfRule type="expression" dxfId="4" priority="11">
      <formula>AK34=0</formula>
    </cfRule>
  </conditionalFormatting>
  <conditionalFormatting sqref="AJ35">
    <cfRule type="expression" dxfId="3" priority="745">
      <formula>$R$43=0</formula>
    </cfRule>
  </conditionalFormatting>
  <conditionalFormatting sqref="AJ36:AJ47">
    <cfRule type="expression" dxfId="2" priority="746">
      <formula>$R$43=0</formula>
    </cfRule>
  </conditionalFormatting>
  <conditionalFormatting sqref="AK2">
    <cfRule type="cellIs" dxfId="1" priority="160" operator="equal">
      <formula>"ohne AGS"</formula>
    </cfRule>
  </conditionalFormatting>
  <conditionalFormatting sqref="AK19">
    <cfRule type="cellIs" dxfId="0" priority="100" operator="equal">
      <formula>"ohne AGS"</formula>
    </cfRule>
  </conditionalFormatting>
  <dataValidations count="6">
    <dataValidation type="list" allowBlank="1" showInputMessage="1" showErrorMessage="1" sqref="C37:C44" xr:uid="{3E9766F5-4DE4-434B-8502-8B47B7630DF1}">
      <formula1>"ü,x"</formula1>
    </dataValidation>
    <dataValidation type="list" allowBlank="1" showInputMessage="1" showErrorMessage="1" sqref="U3 L3 C20 L20 U20 AD3 C3 AD20" xr:uid="{4ACB9CD2-E6EA-4D04-A9D3-76930252D63A}">
      <formula1>"Zinsen,Dividende"</formula1>
    </dataValidation>
    <dataValidation type="list" allowBlank="1" showInputMessage="1" showErrorMessage="1" sqref="Y37:Y40" xr:uid="{52D78794-13D6-42E6-9362-3E447076ABBD}">
      <formula1>"Ê,I"</formula1>
    </dataValidation>
    <dataValidation type="list" allowBlank="1" showInputMessage="1" showErrorMessage="1" sqref="S43:U43" xr:uid="{9C0A196B-9769-45A8-B67C-1D7CCF9A1A48}">
      <formula1>"keine Kirchensteuer,mit Kirchensteuer"</formula1>
    </dataValidation>
    <dataValidation type="list" allowBlank="1" showInputMessage="1" showErrorMessage="1" sqref="J2 AB19 S2 AB2 AK2 J19 S19 AK19" xr:uid="{E61C505F-C755-46A9-96CD-0E8131580782}">
      <formula1>"mit AGS,ohne AGS"</formula1>
    </dataValidation>
    <dataValidation type="list" allowBlank="1" showInputMessage="1" showErrorMessage="1" sqref="C46" xr:uid="{B5193108-8A43-470C-AA95-B4011511FDEB}">
      <formula1>"Einzel,Zusammen"</formula1>
    </dataValidation>
  </dataValidations>
  <pageMargins left="0" right="0" top="0" bottom="0" header="0" footer="0"/>
  <pageSetup paperSize="9" orientation="landscape" r:id="rId1"/>
  <headerFooter scaleWithDoc="0">
    <oddFooter>&amp;LDatei: &amp;Z&amp;F&amp;RDruck: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4C03-F7E9-4666-838D-E4D082800B21}">
  <sheetPr>
    <pageSetUpPr autoPageBreaks="0"/>
  </sheetPr>
  <dimension ref="A1:AP36"/>
  <sheetViews>
    <sheetView showGridLines="0" showRowColHeaders="0" showZeros="0" zoomScaleNormal="100" workbookViewId="0"/>
  </sheetViews>
  <sheetFormatPr baseColWidth="10" defaultColWidth="10.6640625" defaultRowHeight="10.15"/>
  <cols>
    <col min="1" max="1" width="0.83203125" style="2" customWidth="1"/>
    <col min="2" max="2" width="5.33203125" style="2" customWidth="1"/>
    <col min="3" max="3" width="10.08203125" style="8" customWidth="1"/>
    <col min="4" max="6" width="10.5" style="8" hidden="1" customWidth="1"/>
    <col min="7" max="7" width="8.83203125" style="8" customWidth="1"/>
    <col min="8" max="8" width="7.33203125" style="8" customWidth="1"/>
    <col min="9" max="9" width="7.6640625" style="8" customWidth="1"/>
    <col min="10" max="10" width="9.5" style="8" customWidth="1"/>
    <col min="11" max="11" width="0.83203125" style="2" customWidth="1"/>
    <col min="12" max="12" width="9.83203125" style="8" customWidth="1"/>
    <col min="13" max="15" width="9.83203125" style="8" hidden="1" customWidth="1"/>
    <col min="16" max="16" width="8.83203125" style="8" customWidth="1"/>
    <col min="17" max="17" width="3.5" style="8" customWidth="1"/>
    <col min="18" max="18" width="7.6640625" style="8" customWidth="1"/>
    <col min="19" max="19" width="9.5" style="8" customWidth="1"/>
    <col min="20" max="20" width="0.83203125" style="2" customWidth="1"/>
    <col min="21" max="21" width="15.5" style="8" customWidth="1"/>
    <col min="22" max="24" width="9.83203125" style="8" hidden="1" customWidth="1"/>
    <col min="25" max="25" width="8.83203125" style="8" customWidth="1"/>
    <col min="26" max="26" width="7.33203125" style="8" customWidth="1"/>
    <col min="27" max="27" width="7.6640625" style="8" customWidth="1"/>
    <col min="28" max="28" width="9.5" style="8" customWidth="1"/>
    <col min="29" max="29" width="0.83203125" style="2" customWidth="1"/>
    <col min="30" max="30" width="9.83203125" style="8" customWidth="1"/>
    <col min="31" max="33" width="9.83203125" style="8" hidden="1" customWidth="1"/>
    <col min="34" max="34" width="8.83203125" style="8" customWidth="1"/>
    <col min="35" max="35" width="7.33203125" style="8" customWidth="1"/>
    <col min="36" max="36" width="1.5" style="2" customWidth="1"/>
    <col min="37" max="16384" width="10.6640625" style="2"/>
  </cols>
  <sheetData>
    <row r="1" spans="1:35" ht="3" customHeight="1">
      <c r="A1" s="7"/>
      <c r="D1" s="9"/>
      <c r="E1" s="9"/>
      <c r="F1" s="9"/>
      <c r="M1" s="9"/>
      <c r="N1" s="9"/>
      <c r="O1" s="9"/>
      <c r="V1" s="9"/>
      <c r="W1" s="9"/>
      <c r="X1" s="9"/>
      <c r="AE1" s="9"/>
      <c r="AF1" s="9"/>
      <c r="AG1" s="9"/>
    </row>
    <row r="2" spans="1:35" s="10" customFormat="1" ht="22.15" customHeight="1">
      <c r="C2" s="262" t="s">
        <v>66</v>
      </c>
      <c r="D2" s="262"/>
      <c r="E2" s="262"/>
      <c r="F2" s="262"/>
      <c r="G2" s="262"/>
      <c r="H2" s="262"/>
      <c r="I2" s="88"/>
      <c r="L2" s="263" t="s">
        <v>39</v>
      </c>
      <c r="M2" s="264"/>
      <c r="N2" s="264"/>
      <c r="O2" s="264"/>
      <c r="P2" s="265"/>
      <c r="Q2" s="144" t="s">
        <v>63</v>
      </c>
      <c r="R2" s="109"/>
      <c r="S2" s="109"/>
      <c r="T2" s="109"/>
      <c r="V2" s="109"/>
      <c r="W2" s="109"/>
      <c r="X2" s="109"/>
      <c r="Y2" s="109"/>
      <c r="Z2" s="109"/>
      <c r="AA2" s="109"/>
      <c r="AB2" s="148" t="s">
        <v>64</v>
      </c>
      <c r="AC2" s="110"/>
      <c r="AD2" s="236">
        <v>45825</v>
      </c>
      <c r="AE2" s="237"/>
      <c r="AF2" s="237"/>
      <c r="AG2" s="237"/>
      <c r="AH2" s="237"/>
      <c r="AI2" s="238"/>
    </row>
    <row r="3" spans="1:35" s="12" customFormat="1" ht="12" customHeight="1">
      <c r="C3" s="113" t="s">
        <v>52</v>
      </c>
      <c r="D3" s="114"/>
      <c r="E3" s="114"/>
      <c r="F3" s="114"/>
      <c r="G3" s="114"/>
      <c r="H3" s="114"/>
      <c r="I3" s="108">
        <v>1</v>
      </c>
      <c r="J3" s="115" t="s">
        <v>40</v>
      </c>
      <c r="L3" s="145" t="s">
        <v>56</v>
      </c>
      <c r="M3" s="146"/>
      <c r="N3" s="146"/>
      <c r="O3" s="146"/>
      <c r="P3" s="146"/>
      <c r="R3" s="146"/>
      <c r="S3" s="146"/>
      <c r="T3" s="2"/>
      <c r="U3" s="8"/>
      <c r="V3" s="8"/>
      <c r="W3" s="8"/>
      <c r="X3" s="8"/>
      <c r="Y3" s="8"/>
      <c r="Z3" s="8"/>
      <c r="AA3" s="8"/>
      <c r="AB3" s="71"/>
      <c r="AC3" s="72"/>
      <c r="AD3" s="73"/>
      <c r="AE3" s="74"/>
      <c r="AF3" s="74"/>
      <c r="AG3" s="74"/>
      <c r="AH3" s="75"/>
      <c r="AI3" s="75"/>
    </row>
    <row r="4" spans="1:35" ht="11.1" customHeight="1">
      <c r="C4" s="116" t="s">
        <v>0</v>
      </c>
      <c r="D4" s="33" t="s">
        <v>8</v>
      </c>
      <c r="E4" s="33" t="s">
        <v>7</v>
      </c>
      <c r="F4" s="33" t="s">
        <v>68</v>
      </c>
      <c r="G4" s="94"/>
      <c r="H4" s="94"/>
      <c r="I4" s="94"/>
      <c r="J4" s="95"/>
      <c r="K4" s="16"/>
      <c r="L4" s="145" t="s">
        <v>57</v>
      </c>
      <c r="M4" s="146"/>
      <c r="N4" s="146"/>
      <c r="O4" s="146"/>
      <c r="P4" s="146"/>
      <c r="Q4" s="146"/>
      <c r="R4" s="146"/>
      <c r="S4" s="146"/>
      <c r="Y4" s="239" t="s">
        <v>55</v>
      </c>
      <c r="Z4" s="240"/>
      <c r="AA4" s="240"/>
      <c r="AB4" s="240"/>
      <c r="AC4" s="240"/>
      <c r="AD4" s="240"/>
      <c r="AE4" s="240"/>
      <c r="AF4" s="240"/>
      <c r="AG4" s="240"/>
      <c r="AH4" s="240"/>
      <c r="AI4" s="241"/>
    </row>
    <row r="5" spans="1:35" ht="11.1" customHeight="1">
      <c r="B5" s="17" t="s">
        <v>11</v>
      </c>
      <c r="C5" s="117"/>
      <c r="D5" s="90">
        <v>0</v>
      </c>
      <c r="E5" s="91">
        <v>0</v>
      </c>
      <c r="F5" s="90">
        <v>0</v>
      </c>
      <c r="G5" s="80"/>
      <c r="H5" s="81"/>
      <c r="I5" s="82"/>
      <c r="J5" s="83"/>
      <c r="K5" s="18"/>
      <c r="L5" s="147" t="s">
        <v>67</v>
      </c>
      <c r="M5" s="146"/>
      <c r="N5" s="146"/>
      <c r="O5" s="146"/>
      <c r="P5" s="146"/>
      <c r="Q5" s="146"/>
      <c r="R5" s="146"/>
      <c r="S5" s="146"/>
      <c r="Y5" s="242"/>
      <c r="Z5" s="243"/>
      <c r="AA5" s="243"/>
      <c r="AB5" s="243"/>
      <c r="AC5" s="243"/>
      <c r="AD5" s="243"/>
      <c r="AE5" s="243"/>
      <c r="AF5" s="243"/>
      <c r="AG5" s="243"/>
      <c r="AH5" s="243"/>
      <c r="AI5" s="244"/>
    </row>
    <row r="6" spans="1:35" ht="11.1" customHeight="1">
      <c r="B6" s="17" t="s">
        <v>12</v>
      </c>
      <c r="C6" s="117"/>
      <c r="D6" s="90">
        <v>0</v>
      </c>
      <c r="E6" s="91">
        <v>0</v>
      </c>
      <c r="F6" s="90">
        <v>0</v>
      </c>
      <c r="G6" s="80"/>
      <c r="H6" s="81"/>
      <c r="I6" s="82"/>
      <c r="J6" s="83"/>
      <c r="K6" s="18"/>
      <c r="L6" s="89"/>
      <c r="V6" s="111"/>
      <c r="W6" s="111"/>
      <c r="X6" s="122"/>
      <c r="Y6" s="242"/>
      <c r="Z6" s="243"/>
      <c r="AA6" s="243"/>
      <c r="AB6" s="243"/>
      <c r="AC6" s="243"/>
      <c r="AD6" s="243"/>
      <c r="AE6" s="243"/>
      <c r="AF6" s="243"/>
      <c r="AG6" s="243"/>
      <c r="AH6" s="243"/>
      <c r="AI6" s="244"/>
    </row>
    <row r="7" spans="1:35" ht="11.1" customHeight="1">
      <c r="B7" s="17" t="s">
        <v>13</v>
      </c>
      <c r="C7" s="117"/>
      <c r="D7" s="90">
        <v>0</v>
      </c>
      <c r="E7" s="91">
        <v>0</v>
      </c>
      <c r="F7" s="90">
        <v>0</v>
      </c>
      <c r="G7" s="80"/>
      <c r="H7" s="81"/>
      <c r="I7" s="82"/>
      <c r="J7" s="83"/>
      <c r="K7" s="18"/>
      <c r="L7" s="89"/>
      <c r="V7" s="111"/>
      <c r="W7" s="111"/>
      <c r="X7" s="122"/>
      <c r="Y7" s="242"/>
      <c r="Z7" s="243"/>
      <c r="AA7" s="243"/>
      <c r="AB7" s="243"/>
      <c r="AC7" s="243"/>
      <c r="AD7" s="243"/>
      <c r="AE7" s="243"/>
      <c r="AF7" s="243"/>
      <c r="AG7" s="243"/>
      <c r="AH7" s="243"/>
      <c r="AI7" s="244"/>
    </row>
    <row r="8" spans="1:35" ht="11.1" customHeight="1">
      <c r="B8" s="17" t="s">
        <v>14</v>
      </c>
      <c r="C8" s="117"/>
      <c r="D8" s="90">
        <v>0</v>
      </c>
      <c r="E8" s="91">
        <v>0</v>
      </c>
      <c r="F8" s="90">
        <v>0</v>
      </c>
      <c r="G8" s="80"/>
      <c r="H8" s="81"/>
      <c r="I8" s="82"/>
      <c r="J8" s="83"/>
      <c r="K8" s="18"/>
      <c r="L8" s="89"/>
      <c r="V8" s="111"/>
      <c r="W8" s="111"/>
      <c r="X8" s="122"/>
      <c r="Y8" s="242"/>
      <c r="Z8" s="243"/>
      <c r="AA8" s="243"/>
      <c r="AB8" s="243"/>
      <c r="AC8" s="243"/>
      <c r="AD8" s="243"/>
      <c r="AE8" s="243"/>
      <c r="AF8" s="243"/>
      <c r="AG8" s="243"/>
      <c r="AH8" s="243"/>
      <c r="AI8" s="244"/>
    </row>
    <row r="9" spans="1:35" ht="11.1" customHeight="1">
      <c r="B9" s="17" t="s">
        <v>15</v>
      </c>
      <c r="C9" s="117"/>
      <c r="D9" s="90">
        <v>0</v>
      </c>
      <c r="E9" s="91">
        <v>0</v>
      </c>
      <c r="F9" s="90">
        <v>0</v>
      </c>
      <c r="G9" s="80"/>
      <c r="H9" s="81"/>
      <c r="I9" s="82"/>
      <c r="J9" s="83"/>
      <c r="K9" s="18"/>
      <c r="L9" s="89"/>
      <c r="V9" s="111"/>
      <c r="W9" s="111"/>
      <c r="X9" s="122"/>
      <c r="Y9" s="242"/>
      <c r="Z9" s="243"/>
      <c r="AA9" s="243"/>
      <c r="AB9" s="243"/>
      <c r="AC9" s="243"/>
      <c r="AD9" s="243"/>
      <c r="AE9" s="243"/>
      <c r="AF9" s="243"/>
      <c r="AG9" s="243"/>
      <c r="AH9" s="243"/>
      <c r="AI9" s="244"/>
    </row>
    <row r="10" spans="1:35" ht="11.1" customHeight="1">
      <c r="B10" s="17" t="s">
        <v>16</v>
      </c>
      <c r="C10" s="117"/>
      <c r="D10" s="90">
        <v>0</v>
      </c>
      <c r="E10" s="91">
        <v>0</v>
      </c>
      <c r="F10" s="90">
        <v>0</v>
      </c>
      <c r="G10" s="80"/>
      <c r="H10" s="81"/>
      <c r="I10" s="82"/>
      <c r="J10" s="83"/>
      <c r="K10" s="18"/>
      <c r="L10" s="89"/>
      <c r="V10" s="111"/>
      <c r="W10" s="111"/>
      <c r="X10" s="122"/>
      <c r="Y10" s="242"/>
      <c r="Z10" s="243"/>
      <c r="AA10" s="243"/>
      <c r="AB10" s="243"/>
      <c r="AC10" s="243"/>
      <c r="AD10" s="243"/>
      <c r="AE10" s="243"/>
      <c r="AF10" s="243"/>
      <c r="AG10" s="243"/>
      <c r="AH10" s="243"/>
      <c r="AI10" s="244"/>
    </row>
    <row r="11" spans="1:35" ht="11.1" customHeight="1">
      <c r="B11" s="17" t="s">
        <v>17</v>
      </c>
      <c r="C11" s="117"/>
      <c r="D11" s="90">
        <v>0</v>
      </c>
      <c r="E11" s="91">
        <v>0</v>
      </c>
      <c r="F11" s="90">
        <v>0</v>
      </c>
      <c r="G11" s="80"/>
      <c r="H11" s="81"/>
      <c r="I11" s="82"/>
      <c r="J11" s="83"/>
      <c r="K11" s="18"/>
      <c r="L11" s="89"/>
      <c r="V11" s="111"/>
      <c r="W11" s="111"/>
      <c r="X11" s="122"/>
      <c r="Y11" s="242"/>
      <c r="Z11" s="243"/>
      <c r="AA11" s="243"/>
      <c r="AB11" s="243"/>
      <c r="AC11" s="243"/>
      <c r="AD11" s="243"/>
      <c r="AE11" s="243"/>
      <c r="AF11" s="243"/>
      <c r="AG11" s="243"/>
      <c r="AH11" s="243"/>
      <c r="AI11" s="244"/>
    </row>
    <row r="12" spans="1:35" ht="11.1" customHeight="1">
      <c r="B12" s="17" t="s">
        <v>18</v>
      </c>
      <c r="C12" s="117"/>
      <c r="D12" s="90">
        <v>0</v>
      </c>
      <c r="E12" s="91">
        <v>0</v>
      </c>
      <c r="F12" s="90">
        <v>0</v>
      </c>
      <c r="G12" s="80"/>
      <c r="H12" s="81"/>
      <c r="I12" s="82"/>
      <c r="J12" s="83"/>
      <c r="K12" s="18"/>
      <c r="L12" s="89"/>
      <c r="V12" s="111"/>
      <c r="W12" s="111"/>
      <c r="X12" s="122"/>
      <c r="Y12" s="242"/>
      <c r="Z12" s="243"/>
      <c r="AA12" s="243"/>
      <c r="AB12" s="243"/>
      <c r="AC12" s="243"/>
      <c r="AD12" s="243"/>
      <c r="AE12" s="243"/>
      <c r="AF12" s="243"/>
      <c r="AG12" s="243"/>
      <c r="AH12" s="243"/>
      <c r="AI12" s="244"/>
    </row>
    <row r="13" spans="1:35" ht="11.1" customHeight="1">
      <c r="B13" s="17" t="s">
        <v>19</v>
      </c>
      <c r="C13" s="117"/>
      <c r="D13" s="90">
        <v>0</v>
      </c>
      <c r="E13" s="91">
        <v>0</v>
      </c>
      <c r="F13" s="90">
        <v>0</v>
      </c>
      <c r="G13" s="80"/>
      <c r="H13" s="81"/>
      <c r="I13" s="82"/>
      <c r="J13" s="83"/>
      <c r="K13" s="18"/>
      <c r="L13" s="89"/>
      <c r="V13" s="111"/>
      <c r="W13" s="111"/>
      <c r="X13" s="122"/>
      <c r="Y13" s="242"/>
      <c r="Z13" s="243"/>
      <c r="AA13" s="243"/>
      <c r="AB13" s="243"/>
      <c r="AC13" s="243"/>
      <c r="AD13" s="243"/>
      <c r="AE13" s="243"/>
      <c r="AF13" s="243"/>
      <c r="AG13" s="243"/>
      <c r="AH13" s="243"/>
      <c r="AI13" s="244"/>
    </row>
    <row r="14" spans="1:35" ht="11.1" customHeight="1">
      <c r="B14" s="17" t="s">
        <v>20</v>
      </c>
      <c r="C14" s="117"/>
      <c r="D14" s="90">
        <v>0</v>
      </c>
      <c r="E14" s="91">
        <v>0</v>
      </c>
      <c r="F14" s="90">
        <v>0</v>
      </c>
      <c r="G14" s="80"/>
      <c r="H14" s="81"/>
      <c r="I14" s="82"/>
      <c r="J14" s="83"/>
      <c r="K14" s="18"/>
      <c r="L14" s="89"/>
      <c r="V14" s="111"/>
      <c r="W14" s="111"/>
      <c r="X14" s="122"/>
      <c r="Y14" s="242"/>
      <c r="Z14" s="243"/>
      <c r="AA14" s="243"/>
      <c r="AB14" s="243"/>
      <c r="AC14" s="243"/>
      <c r="AD14" s="243"/>
      <c r="AE14" s="243"/>
      <c r="AF14" s="243"/>
      <c r="AG14" s="243"/>
      <c r="AH14" s="243"/>
      <c r="AI14" s="244"/>
    </row>
    <row r="15" spans="1:35" ht="11.1" customHeight="1">
      <c r="B15" s="17" t="s">
        <v>21</v>
      </c>
      <c r="C15" s="117"/>
      <c r="D15" s="90">
        <v>0</v>
      </c>
      <c r="E15" s="91">
        <v>0</v>
      </c>
      <c r="F15" s="90">
        <v>0</v>
      </c>
      <c r="G15" s="80"/>
      <c r="H15" s="81"/>
      <c r="I15" s="82"/>
      <c r="J15" s="83"/>
      <c r="K15" s="18"/>
      <c r="L15" s="89"/>
      <c r="V15" s="111"/>
      <c r="W15" s="111"/>
      <c r="X15" s="122"/>
      <c r="Y15" s="245"/>
      <c r="Z15" s="246"/>
      <c r="AA15" s="246"/>
      <c r="AB15" s="246"/>
      <c r="AC15" s="246"/>
      <c r="AD15" s="246"/>
      <c r="AE15" s="246"/>
      <c r="AF15" s="246"/>
      <c r="AG15" s="246"/>
      <c r="AH15" s="246"/>
      <c r="AI15" s="247"/>
    </row>
    <row r="16" spans="1:35" ht="11.1" customHeight="1" thickBot="1">
      <c r="B16" s="17" t="s">
        <v>22</v>
      </c>
      <c r="C16" s="118"/>
      <c r="D16" s="92">
        <v>0</v>
      </c>
      <c r="E16" s="93">
        <v>0</v>
      </c>
      <c r="F16" s="92">
        <v>0</v>
      </c>
      <c r="G16" s="84"/>
      <c r="H16" s="85"/>
      <c r="I16" s="86"/>
      <c r="J16" s="87"/>
      <c r="K16" s="18"/>
      <c r="L16" s="89"/>
      <c r="AC16" s="8"/>
    </row>
    <row r="17" spans="3:42" ht="11.1" customHeight="1" thickTop="1">
      <c r="C17" s="76">
        <v>0</v>
      </c>
      <c r="D17" s="76"/>
      <c r="E17" s="76"/>
      <c r="F17" s="77"/>
      <c r="G17" s="78"/>
      <c r="H17" s="76"/>
      <c r="I17" s="77"/>
      <c r="J17" s="79"/>
      <c r="K17" s="11"/>
      <c r="AC17" s="8"/>
    </row>
    <row r="18" spans="3:42" ht="11.1" customHeight="1">
      <c r="C18" s="267" t="s">
        <v>73</v>
      </c>
      <c r="D18" s="268"/>
      <c r="E18" s="268"/>
      <c r="F18" s="268"/>
      <c r="G18" s="268"/>
      <c r="H18" s="269"/>
      <c r="I18" s="171"/>
      <c r="J18" s="172"/>
      <c r="K18" s="11"/>
      <c r="L18" s="169" t="s">
        <v>65</v>
      </c>
      <c r="Y18" s="250" t="s">
        <v>46</v>
      </c>
      <c r="Z18" s="251"/>
      <c r="AA18" s="251"/>
      <c r="AB18" s="251"/>
      <c r="AC18" s="251"/>
      <c r="AD18" s="251"/>
      <c r="AE18" s="251"/>
      <c r="AF18" s="251"/>
      <c r="AG18" s="251"/>
      <c r="AH18" s="251"/>
      <c r="AI18" s="252"/>
    </row>
    <row r="19" spans="3:42" ht="10.15" customHeight="1">
      <c r="U19" s="96"/>
      <c r="V19" s="96"/>
      <c r="W19" s="96"/>
      <c r="X19" s="96"/>
      <c r="Y19" s="253"/>
      <c r="Z19" s="254"/>
      <c r="AA19" s="254"/>
      <c r="AB19" s="254"/>
      <c r="AC19" s="254"/>
      <c r="AD19" s="254"/>
      <c r="AE19" s="254"/>
      <c r="AF19" s="254"/>
      <c r="AG19" s="254"/>
      <c r="AH19" s="254"/>
      <c r="AI19" s="255"/>
    </row>
    <row r="20" spans="3:42" ht="12" customHeight="1" thickBot="1">
      <c r="C20" s="106" t="s">
        <v>38</v>
      </c>
      <c r="D20" s="248" t="s">
        <v>6</v>
      </c>
      <c r="E20" s="249"/>
      <c r="F20" s="249"/>
      <c r="G20" s="249"/>
      <c r="H20" s="249"/>
      <c r="I20" s="249"/>
      <c r="J20" s="249"/>
      <c r="Q20" s="2"/>
      <c r="R20" s="70"/>
      <c r="S20" s="261"/>
      <c r="T20" s="261"/>
      <c r="U20" s="261"/>
      <c r="V20" s="38"/>
      <c r="W20" s="39"/>
      <c r="X20" s="39"/>
      <c r="Y20" s="253"/>
      <c r="Z20" s="254"/>
      <c r="AA20" s="254"/>
      <c r="AB20" s="254"/>
      <c r="AC20" s="254"/>
      <c r="AD20" s="254"/>
      <c r="AE20" s="254"/>
      <c r="AF20" s="254"/>
      <c r="AG20" s="254"/>
      <c r="AH20" s="254"/>
      <c r="AI20" s="255"/>
    </row>
    <row r="21" spans="3:42" ht="12" customHeight="1" thickTop="1">
      <c r="C21" s="119" t="s">
        <v>42</v>
      </c>
      <c r="D21" s="259"/>
      <c r="E21" s="259"/>
      <c r="F21" s="259"/>
      <c r="G21" s="259"/>
      <c r="H21" s="259"/>
      <c r="I21" s="259"/>
      <c r="J21" s="259"/>
      <c r="L21" s="145" t="s">
        <v>58</v>
      </c>
      <c r="Q21" s="2"/>
      <c r="R21" s="30"/>
      <c r="S21" s="40"/>
      <c r="T21" s="260"/>
      <c r="U21" s="260"/>
      <c r="V21" s="40"/>
      <c r="W21" s="30"/>
      <c r="X21" s="41"/>
      <c r="Y21" s="256"/>
      <c r="Z21" s="257"/>
      <c r="AA21" s="257"/>
      <c r="AB21" s="257"/>
      <c r="AC21" s="257"/>
      <c r="AD21" s="257"/>
      <c r="AE21" s="257"/>
      <c r="AF21" s="257"/>
      <c r="AG21" s="257"/>
      <c r="AH21" s="257"/>
      <c r="AI21" s="258"/>
    </row>
    <row r="22" spans="3:42" ht="12" customHeight="1">
      <c r="C22" s="120" t="s">
        <v>42</v>
      </c>
      <c r="D22" s="232"/>
      <c r="E22" s="232"/>
      <c r="F22" s="232"/>
      <c r="G22" s="232"/>
      <c r="H22" s="232"/>
      <c r="I22" s="232"/>
      <c r="J22" s="232"/>
      <c r="L22" s="177" t="s">
        <v>74</v>
      </c>
      <c r="Q22" s="2"/>
      <c r="R22" s="30"/>
      <c r="Y22" s="112"/>
      <c r="Z22" s="112"/>
      <c r="AA22" s="112"/>
      <c r="AB22" s="112"/>
      <c r="AC22" s="112"/>
      <c r="AD22" s="112"/>
      <c r="AE22" s="112"/>
      <c r="AF22" s="112"/>
      <c r="AG22" s="112"/>
      <c r="AH22" s="112"/>
      <c r="AI22" s="112"/>
    </row>
    <row r="23" spans="3:42" ht="12" customHeight="1" thickBot="1">
      <c r="C23" s="120" t="s">
        <v>10</v>
      </c>
      <c r="D23" s="232"/>
      <c r="E23" s="232"/>
      <c r="F23" s="232"/>
      <c r="G23" s="232"/>
      <c r="H23" s="232"/>
      <c r="I23" s="232"/>
      <c r="J23" s="232"/>
      <c r="Q23" s="2"/>
      <c r="R23" s="30"/>
      <c r="S23" s="266" t="s">
        <v>24</v>
      </c>
      <c r="T23" s="266"/>
      <c r="U23" s="266"/>
      <c r="V23" s="38"/>
      <c r="W23" s="39"/>
      <c r="X23" s="39"/>
      <c r="Y23" s="154"/>
      <c r="AA23" s="55"/>
      <c r="AB23" s="56"/>
      <c r="AC23" s="55"/>
      <c r="AD23" s="73"/>
      <c r="AE23" s="74"/>
      <c r="AF23" s="74"/>
      <c r="AG23" s="74"/>
      <c r="AH23" s="75"/>
      <c r="AI23" s="75"/>
    </row>
    <row r="24" spans="3:42" ht="12" customHeight="1" thickTop="1" thickBot="1">
      <c r="C24" s="120" t="s">
        <v>10</v>
      </c>
      <c r="D24" s="232"/>
      <c r="E24" s="232"/>
      <c r="F24" s="232"/>
      <c r="G24" s="232"/>
      <c r="H24" s="232"/>
      <c r="I24" s="232"/>
      <c r="J24" s="232"/>
      <c r="Q24" s="2"/>
      <c r="R24" s="30"/>
      <c r="S24" s="97" t="s">
        <v>0</v>
      </c>
      <c r="T24" s="98" t="e">
        <v>#VALUE!</v>
      </c>
      <c r="U24" s="155" t="s">
        <v>44</v>
      </c>
      <c r="V24" s="40"/>
      <c r="W24" s="30"/>
      <c r="X24" s="41"/>
      <c r="Y24" s="153" t="s">
        <v>45</v>
      </c>
      <c r="Z24" s="145" t="s">
        <v>59</v>
      </c>
      <c r="AA24" s="55"/>
      <c r="AB24" s="56"/>
      <c r="AC24" s="55"/>
      <c r="AD24" s="73"/>
      <c r="AE24" s="74"/>
      <c r="AF24" s="74"/>
      <c r="AG24" s="74"/>
      <c r="AH24" s="75"/>
      <c r="AI24" s="75"/>
    </row>
    <row r="25" spans="3:42" ht="12" customHeight="1" thickTop="1">
      <c r="C25" s="120" t="s">
        <v>10</v>
      </c>
      <c r="D25" s="232"/>
      <c r="E25" s="232"/>
      <c r="F25" s="232"/>
      <c r="G25" s="232"/>
      <c r="H25" s="232"/>
      <c r="I25" s="232"/>
      <c r="J25" s="232"/>
      <c r="Q25" s="2"/>
      <c r="R25" s="70"/>
      <c r="S25" s="99" t="s">
        <v>1</v>
      </c>
      <c r="T25" s="100">
        <v>0</v>
      </c>
      <c r="U25" s="156" t="s">
        <v>44</v>
      </c>
      <c r="V25" s="26"/>
      <c r="W25" s="30"/>
      <c r="X25" s="42"/>
      <c r="Y25" s="150" t="s">
        <v>45</v>
      </c>
      <c r="Z25" s="170" t="s">
        <v>43</v>
      </c>
      <c r="AA25" s="55"/>
      <c r="AB25" s="56"/>
      <c r="AC25" s="55"/>
      <c r="AD25" s="73"/>
      <c r="AE25" s="74"/>
      <c r="AF25" s="74"/>
      <c r="AG25" s="74"/>
      <c r="AH25" s="75"/>
      <c r="AI25" s="75"/>
    </row>
    <row r="26" spans="3:42" s="23" customFormat="1" ht="12" customHeight="1">
      <c r="C26" s="120" t="s">
        <v>10</v>
      </c>
      <c r="D26" s="232"/>
      <c r="E26" s="232"/>
      <c r="F26" s="232"/>
      <c r="G26" s="232"/>
      <c r="H26" s="232"/>
      <c r="I26" s="232"/>
      <c r="J26" s="232"/>
      <c r="L26" s="8"/>
      <c r="M26" s="8"/>
      <c r="N26" s="8"/>
      <c r="O26" s="8"/>
      <c r="P26" s="8"/>
      <c r="R26" s="70"/>
      <c r="S26" s="101" t="s">
        <v>2</v>
      </c>
      <c r="T26" s="102" t="e">
        <v>#VALUE!</v>
      </c>
      <c r="U26" s="157" t="s">
        <v>44</v>
      </c>
      <c r="V26" s="26"/>
      <c r="W26" s="30"/>
      <c r="X26" s="42"/>
      <c r="Y26" s="151" t="s">
        <v>45</v>
      </c>
      <c r="Z26" s="25"/>
      <c r="AA26" s="55"/>
      <c r="AB26" s="56"/>
      <c r="AC26" s="55"/>
      <c r="AD26" s="73"/>
      <c r="AE26" s="74"/>
      <c r="AF26" s="74"/>
      <c r="AG26" s="74"/>
      <c r="AH26" s="75"/>
      <c r="AI26" s="75"/>
      <c r="AJ26" s="2"/>
      <c r="AK26" s="2"/>
      <c r="AL26" s="2"/>
      <c r="AM26" s="2"/>
      <c r="AN26" s="2"/>
      <c r="AO26" s="2"/>
      <c r="AP26" s="2"/>
    </row>
    <row r="27" spans="3:42" s="23" customFormat="1" ht="12" customHeight="1" thickBot="1">
      <c r="C27" s="120"/>
      <c r="D27" s="232"/>
      <c r="E27" s="232"/>
      <c r="F27" s="232"/>
      <c r="G27" s="232"/>
      <c r="H27" s="232"/>
      <c r="I27" s="232"/>
      <c r="J27" s="232"/>
      <c r="L27" s="8"/>
      <c r="M27" s="8"/>
      <c r="N27" s="8"/>
      <c r="O27" s="8"/>
      <c r="P27" s="8"/>
      <c r="Q27" s="8"/>
      <c r="S27" s="103" t="s">
        <v>3</v>
      </c>
      <c r="T27" s="104">
        <v>0</v>
      </c>
      <c r="U27" s="158" t="s">
        <v>44</v>
      </c>
      <c r="V27" s="26"/>
      <c r="W27" s="30"/>
      <c r="X27" s="42"/>
      <c r="Y27" s="152" t="s">
        <v>45</v>
      </c>
      <c r="Z27" s="25"/>
      <c r="AA27" s="55"/>
      <c r="AB27" s="56"/>
      <c r="AC27" s="55"/>
      <c r="AD27" s="73"/>
      <c r="AE27" s="74"/>
      <c r="AF27" s="74"/>
      <c r="AG27" s="74"/>
      <c r="AH27" s="75"/>
      <c r="AI27" s="75"/>
      <c r="AJ27" s="2"/>
      <c r="AK27" s="2"/>
      <c r="AL27" s="2"/>
      <c r="AM27" s="2"/>
      <c r="AN27" s="2"/>
      <c r="AO27" s="2"/>
      <c r="AP27" s="2"/>
    </row>
    <row r="28" spans="3:42" s="23" customFormat="1" ht="12" customHeight="1" thickTop="1" thickBot="1">
      <c r="C28" s="120"/>
      <c r="D28" s="232"/>
      <c r="E28" s="232"/>
      <c r="F28" s="232"/>
      <c r="G28" s="232"/>
      <c r="H28" s="232"/>
      <c r="I28" s="232"/>
      <c r="J28" s="232"/>
      <c r="L28" s="25"/>
      <c r="M28" s="25"/>
      <c r="N28" s="25"/>
      <c r="O28" s="25"/>
      <c r="P28" s="25"/>
      <c r="Q28" s="25"/>
      <c r="S28" s="105" t="s">
        <v>9</v>
      </c>
      <c r="T28" s="98" t="e">
        <v>#VALUE!</v>
      </c>
      <c r="U28" s="98"/>
      <c r="V28" s="39"/>
      <c r="W28" s="43">
        <v>0</v>
      </c>
      <c r="X28" s="43"/>
      <c r="Y28" s="2"/>
      <c r="AA28" s="55"/>
      <c r="AB28" s="56"/>
      <c r="AC28" s="55"/>
      <c r="AD28" s="73"/>
      <c r="AE28" s="74"/>
      <c r="AF28" s="74"/>
      <c r="AG28" s="74"/>
      <c r="AH28" s="75"/>
      <c r="AI28" s="75"/>
      <c r="AJ28" s="2"/>
      <c r="AK28" s="2"/>
      <c r="AL28" s="2"/>
      <c r="AM28" s="2"/>
      <c r="AN28" s="2"/>
      <c r="AO28" s="2"/>
      <c r="AP28" s="2"/>
    </row>
    <row r="29" spans="3:42" s="23" customFormat="1" ht="12" customHeight="1" thickTop="1">
      <c r="C29" s="233" t="s">
        <v>49</v>
      </c>
      <c r="D29" s="234"/>
      <c r="E29" s="234"/>
      <c r="F29" s="234"/>
      <c r="G29" s="234"/>
      <c r="H29" s="234"/>
      <c r="I29" s="234"/>
      <c r="J29" s="235"/>
      <c r="L29" s="25"/>
      <c r="M29" s="25"/>
      <c r="N29" s="25"/>
      <c r="O29" s="25"/>
      <c r="P29" s="25"/>
      <c r="Q29" s="25"/>
      <c r="S29" s="162" t="s">
        <v>4</v>
      </c>
      <c r="T29" s="163" t="e">
        <v>#VALUE!</v>
      </c>
      <c r="U29" s="163"/>
      <c r="V29" s="44"/>
      <c r="W29" s="39"/>
      <c r="X29" s="45"/>
      <c r="Z29" s="10"/>
      <c r="AI29" s="75"/>
      <c r="AJ29" s="2"/>
      <c r="AK29" s="2"/>
      <c r="AL29" s="2"/>
      <c r="AM29" s="2"/>
      <c r="AN29" s="2"/>
      <c r="AO29" s="2"/>
      <c r="AP29" s="2"/>
    </row>
    <row r="30" spans="3:42" s="23" customFormat="1" ht="12" customHeight="1">
      <c r="C30" s="132" t="s">
        <v>48</v>
      </c>
      <c r="D30" s="227" t="s">
        <v>61</v>
      </c>
      <c r="E30" s="228"/>
      <c r="F30" s="228"/>
      <c r="G30" s="228"/>
      <c r="H30" s="228"/>
      <c r="I30" s="228"/>
      <c r="J30" s="228"/>
      <c r="L30" s="25"/>
      <c r="M30" s="25"/>
      <c r="N30" s="25"/>
      <c r="O30" s="25"/>
      <c r="P30" s="25"/>
      <c r="Q30" s="25"/>
      <c r="R30" s="121"/>
      <c r="T30" s="167"/>
      <c r="U30" s="167"/>
      <c r="V30" s="25"/>
      <c r="W30" s="25"/>
      <c r="X30" s="25"/>
      <c r="Y30" s="25"/>
      <c r="Z30" s="25"/>
      <c r="AA30" s="55"/>
      <c r="AB30" s="56"/>
      <c r="AC30" s="55"/>
      <c r="AD30" s="73"/>
      <c r="AE30" s="74"/>
      <c r="AF30" s="74"/>
      <c r="AG30" s="74"/>
      <c r="AH30" s="75"/>
      <c r="AI30" s="75"/>
      <c r="AJ30" s="2"/>
      <c r="AK30" s="2"/>
      <c r="AL30" s="2"/>
      <c r="AM30" s="2"/>
      <c r="AN30" s="2"/>
      <c r="AO30" s="2"/>
      <c r="AP30" s="2"/>
    </row>
    <row r="31" spans="3:42" s="23" customFormat="1" ht="12" customHeight="1">
      <c r="C31" s="138">
        <v>800</v>
      </c>
      <c r="D31" s="136"/>
      <c r="E31" s="133"/>
      <c r="F31" s="137"/>
      <c r="G31" s="229" t="s">
        <v>50</v>
      </c>
      <c r="H31" s="229"/>
      <c r="I31" s="230" t="s">
        <v>51</v>
      </c>
      <c r="J31" s="231"/>
      <c r="L31" s="25"/>
      <c r="M31" s="25"/>
      <c r="N31" s="25"/>
      <c r="O31" s="25"/>
      <c r="P31" s="25"/>
      <c r="R31" s="149" t="s">
        <v>54</v>
      </c>
      <c r="S31" s="226" t="s">
        <v>37</v>
      </c>
      <c r="T31" s="226"/>
      <c r="U31" s="226"/>
      <c r="V31" s="28"/>
      <c r="W31" s="28"/>
      <c r="X31" s="28"/>
      <c r="Y31" s="147" t="s">
        <v>60</v>
      </c>
      <c r="AA31" s="55"/>
      <c r="AB31" s="56"/>
      <c r="AC31" s="55"/>
      <c r="AD31" s="73"/>
      <c r="AE31" s="74"/>
      <c r="AF31" s="74"/>
      <c r="AG31" s="74"/>
      <c r="AH31" s="75"/>
      <c r="AI31" s="75"/>
      <c r="AJ31" s="2"/>
      <c r="AK31" s="2"/>
      <c r="AL31" s="2"/>
      <c r="AM31" s="2"/>
      <c r="AN31" s="2"/>
      <c r="AO31" s="2"/>
      <c r="AP31" s="2"/>
    </row>
    <row r="32" spans="3:42">
      <c r="I32" s="30"/>
      <c r="J32" s="31"/>
      <c r="S32" s="220" t="s">
        <v>47</v>
      </c>
      <c r="T32" s="220"/>
      <c r="U32" s="220"/>
      <c r="AD32" s="73"/>
      <c r="AE32" s="74"/>
      <c r="AF32" s="74"/>
      <c r="AG32" s="74"/>
      <c r="AH32" s="75"/>
      <c r="AI32" s="75"/>
    </row>
    <row r="33" spans="3:35">
      <c r="C33" s="2"/>
      <c r="D33" s="2"/>
      <c r="E33" s="2"/>
      <c r="F33" s="2"/>
      <c r="G33" s="2"/>
      <c r="H33" s="2"/>
      <c r="I33" s="2"/>
      <c r="J33" s="2"/>
      <c r="S33" s="221"/>
      <c r="T33" s="221"/>
      <c r="U33" s="221"/>
    </row>
    <row r="34" spans="3:35">
      <c r="S34" s="222"/>
      <c r="T34" s="222"/>
      <c r="U34" s="222"/>
    </row>
    <row r="35" spans="3:35" ht="10.9">
      <c r="S35" s="174"/>
      <c r="T35" s="174"/>
      <c r="U35" s="174"/>
    </row>
    <row r="36" spans="3:35" ht="30" customHeight="1">
      <c r="C36" s="223" t="s">
        <v>62</v>
      </c>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5"/>
    </row>
  </sheetData>
  <sheetProtection sheet="1"/>
  <mergeCells count="25">
    <mergeCell ref="AD2:AI2"/>
    <mergeCell ref="Y4:AI15"/>
    <mergeCell ref="D23:J23"/>
    <mergeCell ref="D20:J20"/>
    <mergeCell ref="Y18:AI21"/>
    <mergeCell ref="D21:J21"/>
    <mergeCell ref="T21:U21"/>
    <mergeCell ref="D22:J22"/>
    <mergeCell ref="S20:U20"/>
    <mergeCell ref="C2:H2"/>
    <mergeCell ref="L2:P2"/>
    <mergeCell ref="S23:U23"/>
    <mergeCell ref="C18:H18"/>
    <mergeCell ref="D24:J24"/>
    <mergeCell ref="D25:J25"/>
    <mergeCell ref="D26:J26"/>
    <mergeCell ref="C29:J29"/>
    <mergeCell ref="D27:J27"/>
    <mergeCell ref="D28:J28"/>
    <mergeCell ref="S32:U34"/>
    <mergeCell ref="C36:AI36"/>
    <mergeCell ref="S31:U31"/>
    <mergeCell ref="D30:J30"/>
    <mergeCell ref="G31:H31"/>
    <mergeCell ref="I31:J31"/>
  </mergeCells>
  <dataValidations count="5">
    <dataValidation type="list" allowBlank="1" showInputMessage="1" showErrorMessage="1" sqref="J3" xr:uid="{F33F6555-F11C-49DD-84F9-01E7549DD66D}">
      <formula1>"mit AGS,ohne AGS"</formula1>
    </dataValidation>
    <dataValidation type="list" allowBlank="1" showInputMessage="1" showErrorMessage="1" sqref="S31:U31" xr:uid="{51A6F894-4E1F-47C1-878A-931B9CA8E582}">
      <formula1>"keine Kirchensteuer,mit Kirchensteuer"</formula1>
    </dataValidation>
    <dataValidation type="list" allowBlank="1" showInputMessage="1" showErrorMessage="1" sqref="C4" xr:uid="{27D2901E-6681-4490-92B2-D67162801C4C}">
      <formula1>"Zinsen,Dividende"</formula1>
    </dataValidation>
    <dataValidation type="list" allowBlank="1" showInputMessage="1" showErrorMessage="1" sqref="C21:C28" xr:uid="{2D2071C7-ED12-4B8F-8DC4-FC00BB52C748}">
      <formula1>"ü,x"</formula1>
    </dataValidation>
    <dataValidation type="list" allowBlank="1" showInputMessage="1" showErrorMessage="1" sqref="Y24:Y27" xr:uid="{69F41381-5768-492C-9644-CD0044062DAB}">
      <formula1>"Ê,I"</formula1>
    </dataValidation>
  </dataValidations>
  <printOptions horizontalCentered="1"/>
  <pageMargins left="0" right="0" top="0.59055118110236227" bottom="0" header="0" footer="0"/>
  <pageSetup paperSize="9" orientation="landscape" r:id="rId1"/>
  <headerFooter scaleWithDoc="0">
    <oddHeader>&amp;L&amp;10€FLUX&amp;R&amp;10Zinserträge</oddHeader>
    <oddFooter>&amp;LDatei: &amp;Z&amp;F&amp;RDruck: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Zinserträge</vt:lpstr>
      <vt:lpstr>Legende</vt:lpstr>
      <vt:lpstr>Zinserträge!Druckbereich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Zinserträge</dc:title>
  <dc:subject>@FLUX</dc:subject>
  <dc:creator>© Bernd Stampp 2026</dc:creator>
  <cp:lastModifiedBy>Bernd Stampp</cp:lastModifiedBy>
  <cp:lastPrinted>2025-12-27T13:31:50Z</cp:lastPrinted>
  <dcterms:created xsi:type="dcterms:W3CDTF">1999-03-13T14:16:08Z</dcterms:created>
  <dcterms:modified xsi:type="dcterms:W3CDTF">2026-03-15T07:38:34Z</dcterms:modified>
</cp:coreProperties>
</file>