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:\Bernd-Stampp\Dateien-Flux\"/>
    </mc:Choice>
  </mc:AlternateContent>
  <xr:revisionPtr revIDLastSave="0" documentId="13_ncr:1_{A65A5370-6436-49B1-90D2-EE28B484BAAA}" xr6:coauthVersionLast="47" xr6:coauthVersionMax="47" xr10:uidLastSave="{00000000-0000-0000-0000-000000000000}"/>
  <bookViews>
    <workbookView showHorizontalScroll="0" showVerticalScroll="0" showSheetTabs="0" xWindow="-98" yWindow="-98" windowWidth="28996" windowHeight="15675" xr2:uid="{00000000-000D-0000-FFFF-FFFF00000000}"/>
  </bookViews>
  <sheets>
    <sheet name="RK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M25" i="4"/>
  <c r="P30" i="4" s="1"/>
  <c r="J25" i="4" l="1"/>
  <c r="P28" i="4" s="1"/>
  <c r="D4" i="4"/>
  <c r="F33" i="4" l="1"/>
  <c r="O25" i="4"/>
  <c r="P32" i="4" s="1"/>
  <c r="K25" i="4"/>
  <c r="L23" i="4"/>
  <c r="L19" i="4"/>
  <c r="L17" i="4"/>
  <c r="L11" i="4"/>
  <c r="L10" i="4"/>
  <c r="L15" i="4" s="1"/>
  <c r="D11" i="4" l="1"/>
  <c r="C11" i="4" s="1"/>
  <c r="L4" i="4"/>
  <c r="G11" i="4"/>
  <c r="L25" i="4"/>
  <c r="P29" i="4" s="1"/>
  <c r="H11" i="4" l="1"/>
  <c r="I11" i="4"/>
  <c r="G23" i="4"/>
  <c r="I23" i="4" l="1"/>
  <c r="H23" i="4"/>
  <c r="P25" i="4"/>
  <c r="D13" i="4"/>
  <c r="G13" i="4" l="1"/>
  <c r="D15" i="4"/>
  <c r="C13" i="4"/>
  <c r="I13" i="4" l="1"/>
  <c r="H13" i="4"/>
  <c r="C15" i="4"/>
  <c r="G15" i="4"/>
  <c r="D17" i="4"/>
  <c r="G17" i="4" s="1"/>
  <c r="H15" i="4" l="1"/>
  <c r="I15" i="4"/>
  <c r="H17" i="4"/>
  <c r="I17" i="4"/>
  <c r="D19" i="4"/>
  <c r="C17" i="4"/>
  <c r="G19" i="4" l="1"/>
  <c r="D21" i="4"/>
  <c r="G21" i="4" s="1"/>
  <c r="C19" i="4"/>
  <c r="I21" i="4" l="1"/>
  <c r="H21" i="4"/>
  <c r="H19" i="4"/>
  <c r="I19" i="4"/>
  <c r="D23" i="4"/>
  <c r="F29" i="4" s="1"/>
  <c r="C21" i="4"/>
  <c r="H25" i="4" l="1"/>
  <c r="P27" i="4" s="1"/>
  <c r="C23" i="4"/>
  <c r="P31" i="4" l="1"/>
  <c r="P33" i="4" s="1"/>
</calcChain>
</file>

<file path=xl/sharedStrings.xml><?xml version="1.0" encoding="utf-8"?>
<sst xmlns="http://schemas.openxmlformats.org/spreadsheetml/2006/main" count="39" uniqueCount="39">
  <si>
    <t>Reisekostenabrechnung</t>
  </si>
  <si>
    <t>KW</t>
  </si>
  <si>
    <t>Beginn</t>
  </si>
  <si>
    <t>Datum</t>
  </si>
  <si>
    <t>Ende</t>
  </si>
  <si>
    <t xml:space="preserve"> Std.</t>
  </si>
  <si>
    <t>Ort:</t>
  </si>
  <si>
    <t>Vorsteuer</t>
  </si>
  <si>
    <t xml:space="preserve">Datum: </t>
  </si>
  <si>
    <t>Unterschrift:</t>
  </si>
  <si>
    <t>Beleg</t>
  </si>
  <si>
    <t>Bezeichnung</t>
  </si>
  <si>
    <t>sonstige Fahrt- und Reisekosten</t>
  </si>
  <si>
    <t xml:space="preserve">Verpflegungsmehraufwand </t>
  </si>
  <si>
    <t xml:space="preserve">Übernachtungspauschalen </t>
  </si>
  <si>
    <t xml:space="preserve">Kilometerpauschale </t>
  </si>
  <si>
    <t>GEBUCHT</t>
  </si>
  <si>
    <t>bis</t>
  </si>
  <si>
    <t xml:space="preserve">       Reiseanlass und Reiseweg</t>
  </si>
  <si>
    <t>Weil der Stadt</t>
  </si>
  <si>
    <t>Brutto</t>
  </si>
  <si>
    <r>
      <t xml:space="preserve"> Ort der Übernachtung </t>
    </r>
    <r>
      <rPr>
        <b/>
        <u/>
        <sz val="9"/>
        <rFont val="Arial"/>
        <family val="2"/>
      </rPr>
      <t>unterstreichen</t>
    </r>
  </si>
  <si>
    <t>Kosten Brutto:</t>
  </si>
  <si>
    <t>Flugzeug</t>
  </si>
  <si>
    <t xml:space="preserve">vom </t>
  </si>
  <si>
    <t xml:space="preserve">Reisemittel </t>
  </si>
  <si>
    <t>ohne Vorsteuer</t>
  </si>
  <si>
    <t>Verpflegung</t>
  </si>
  <si>
    <t>gefahrene km</t>
  </si>
  <si>
    <t xml:space="preserve">sonstige Fahrt- und Reisekosten </t>
  </si>
  <si>
    <t>Vorsteuer:</t>
  </si>
  <si>
    <t>Aufwand Netto:</t>
  </si>
  <si>
    <t>Reisetag</t>
  </si>
  <si>
    <t>km</t>
  </si>
  <si>
    <t>Nacht</t>
  </si>
  <si>
    <t>Name</t>
  </si>
  <si>
    <t>Veranstaltung</t>
  </si>
  <si>
    <t>Ort</t>
  </si>
  <si>
    <t>Pauschalen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</si>
</sst>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164" formatCode="dd/mm/yy_)"/>
    <numFmt numFmtId="165" formatCode="#,##0.0_);\(#,##0.0\)"/>
    <numFmt numFmtId="166" formatCode="#,##0.00_);\(#,##0.00\)"/>
    <numFmt numFmtId="167" formatCode="#,##0_);\(#,##0\)"/>
    <numFmt numFmtId="168" formatCode="#,##0.00\ [$€-1]"/>
    <numFmt numFmtId="169" formatCode="dd/mm/yy"/>
    <numFmt numFmtId="170" formatCode="00"/>
    <numFmt numFmtId="171" formatCode="ddd"/>
    <numFmt numFmtId="172" formatCode="yyyy"/>
    <numFmt numFmtId="173" formatCode="#,##0.00\ [$€-1];\-#,##0.00\ [$€-1]"/>
    <numFmt numFmtId="174" formatCode="#,##0.00\ &quot;€&quot;"/>
  </numFmts>
  <fonts count="55" x14ac:knownFonts="1">
    <font>
      <sz val="11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2"/>
      <name val="Wingdings"/>
      <charset val="2"/>
    </font>
    <font>
      <b/>
      <sz val="10"/>
      <name val="Wingdings"/>
      <charset val="2"/>
    </font>
    <font>
      <b/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sz val="11"/>
      <color indexed="62"/>
      <name val="Arial"/>
      <family val="2"/>
    </font>
    <font>
      <b/>
      <sz val="14"/>
      <color indexed="21"/>
      <name val="Arial"/>
      <family val="2"/>
    </font>
    <font>
      <b/>
      <sz val="12"/>
      <color indexed="63"/>
      <name val="Arial"/>
      <family val="2"/>
    </font>
    <font>
      <b/>
      <sz val="12"/>
      <color indexed="18"/>
      <name val="Arial"/>
      <family val="2"/>
    </font>
    <font>
      <b/>
      <sz val="16"/>
      <color rgb="FFFF0000"/>
      <name val="MS Sans Serif"/>
      <family val="2"/>
    </font>
    <font>
      <b/>
      <i/>
      <sz val="22"/>
      <color rgb="FF008080"/>
      <name val="Arial"/>
      <family val="2"/>
    </font>
    <font>
      <b/>
      <sz val="28"/>
      <color theme="5"/>
      <name val="Arial"/>
      <family val="2"/>
    </font>
    <font>
      <b/>
      <sz val="14"/>
      <color theme="0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u/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9"/>
      <color rgb="FFC00000"/>
      <name val="Arial"/>
      <family val="2"/>
    </font>
    <font>
      <b/>
      <u/>
      <sz val="9"/>
      <name val="Arial"/>
      <family val="2"/>
    </font>
    <font>
      <b/>
      <sz val="10"/>
      <color rgb="FF006666"/>
      <name val="Arial"/>
      <family val="2"/>
    </font>
    <font>
      <b/>
      <sz val="16"/>
      <color indexed="62"/>
      <name val="Arial"/>
      <family val="2"/>
    </font>
    <font>
      <b/>
      <sz val="24"/>
      <color rgb="FF00808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8"/>
      <color rgb="FFFF0000"/>
      <name val="Arial"/>
      <family val="2"/>
    </font>
    <font>
      <b/>
      <sz val="14"/>
      <color rgb="FF008080"/>
      <name val="Arial"/>
      <family val="2"/>
    </font>
    <font>
      <b/>
      <sz val="16"/>
      <color rgb="FF008080"/>
      <name val="Arial"/>
      <family val="2"/>
    </font>
    <font>
      <b/>
      <sz val="9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21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12"/>
      <color rgb="FF006666"/>
      <name val="Arial"/>
      <family val="2"/>
    </font>
    <font>
      <b/>
      <i/>
      <sz val="12"/>
      <color theme="9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 tint="-0.499984740745262"/>
      <name val="Wingdings"/>
      <charset val="2"/>
    </font>
    <font>
      <b/>
      <sz val="10"/>
      <color rgb="FF002060"/>
      <name val="Arial"/>
      <family val="2"/>
    </font>
    <font>
      <b/>
      <i/>
      <sz val="11"/>
      <color rgb="FF002060"/>
      <name val="Arial"/>
      <family val="2"/>
    </font>
    <font>
      <b/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14" fontId="14" fillId="0" borderId="4" xfId="0" applyNumberFormat="1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20" fontId="24" fillId="0" borderId="11" xfId="0" applyNumberFormat="1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0" fontId="50" fillId="3" borderId="60" xfId="0" applyNumberFormat="1" applyFont="1" applyFill="1" applyBorder="1" applyAlignment="1" applyProtection="1">
      <alignment horizontal="center" vertical="center"/>
      <protection locked="0"/>
    </xf>
    <xf numFmtId="20" fontId="50" fillId="3" borderId="63" xfId="0" applyNumberFormat="1" applyFont="1" applyFill="1" applyBorder="1" applyAlignment="1" applyProtection="1">
      <alignment horizontal="center" vertical="center"/>
      <protection locked="0"/>
    </xf>
    <xf numFmtId="20" fontId="50" fillId="3" borderId="66" xfId="0" applyNumberFormat="1" applyFont="1" applyFill="1" applyBorder="1" applyAlignment="1" applyProtection="1">
      <alignment horizontal="center" vertical="center"/>
      <protection locked="0"/>
    </xf>
    <xf numFmtId="20" fontId="50" fillId="3" borderId="24" xfId="0" applyNumberFormat="1" applyFont="1" applyFill="1" applyBorder="1" applyAlignment="1" applyProtection="1">
      <alignment horizontal="center" vertical="center"/>
      <protection locked="0"/>
    </xf>
    <xf numFmtId="20" fontId="50" fillId="3" borderId="34" xfId="0" applyNumberFormat="1" applyFont="1" applyFill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" fontId="21" fillId="0" borderId="0" xfId="0" quotePrefix="1" applyNumberFormat="1" applyFont="1" applyAlignment="1">
      <alignment vertical="center"/>
    </xf>
    <xf numFmtId="172" fontId="20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1" fontId="38" fillId="0" borderId="0" xfId="0" quotePrefix="1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15" fillId="0" borderId="0" xfId="0" quotePrefix="1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4" fontId="5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7" fillId="0" borderId="0" xfId="0" applyFont="1" applyAlignment="1">
      <alignment vertical="center"/>
    </xf>
    <xf numFmtId="3" fontId="15" fillId="0" borderId="0" xfId="0" quotePrefix="1" applyNumberFormat="1" applyFont="1" applyAlignment="1">
      <alignment horizontal="left" vertical="center"/>
    </xf>
    <xf numFmtId="0" fontId="44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47" fillId="0" borderId="0" xfId="0" applyFont="1" applyAlignment="1">
      <alignment horizontal="right" vertical="center"/>
    </xf>
    <xf numFmtId="3" fontId="45" fillId="0" borderId="0" xfId="0" quotePrefix="1" applyNumberFormat="1" applyFont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2" fillId="3" borderId="72" xfId="0" applyFont="1" applyFill="1" applyBorder="1" applyAlignment="1">
      <alignment horizontal="center" vertical="center"/>
    </xf>
    <xf numFmtId="0" fontId="22" fillId="3" borderId="71" xfId="0" applyFont="1" applyFill="1" applyBorder="1" applyAlignment="1">
      <alignment horizontal="center" vertical="center"/>
    </xf>
    <xf numFmtId="174" fontId="27" fillId="3" borderId="71" xfId="0" applyNumberFormat="1" applyFont="1" applyFill="1" applyBorder="1" applyAlignment="1">
      <alignment horizontal="center" vertical="center" wrapText="1"/>
    </xf>
    <xf numFmtId="174" fontId="27" fillId="3" borderId="73" xfId="0" applyNumberFormat="1" applyFont="1" applyFill="1" applyBorder="1" applyAlignment="1">
      <alignment horizontal="center" vertical="center" wrapText="1"/>
    </xf>
    <xf numFmtId="0" fontId="27" fillId="3" borderId="71" xfId="0" applyFont="1" applyFill="1" applyBorder="1" applyAlignment="1">
      <alignment horizontal="center" vertical="center"/>
    </xf>
    <xf numFmtId="168" fontId="27" fillId="3" borderId="72" xfId="0" applyNumberFormat="1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166" fontId="6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68" fontId="26" fillId="3" borderId="15" xfId="0" applyNumberFormat="1" applyFont="1" applyFill="1" applyBorder="1" applyAlignment="1">
      <alignment vertical="center"/>
    </xf>
    <xf numFmtId="167" fontId="26" fillId="3" borderId="14" xfId="0" applyNumberFormat="1" applyFont="1" applyFill="1" applyBorder="1" applyAlignment="1">
      <alignment vertical="center"/>
    </xf>
    <xf numFmtId="168" fontId="26" fillId="3" borderId="16" xfId="0" applyNumberFormat="1" applyFont="1" applyFill="1" applyBorder="1" applyAlignment="1">
      <alignment vertical="center"/>
    </xf>
    <xf numFmtId="168" fontId="41" fillId="3" borderId="17" xfId="0" applyNumberFormat="1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8" fontId="16" fillId="0" borderId="20" xfId="0" applyNumberFormat="1" applyFont="1" applyBorder="1" applyAlignment="1">
      <alignment vertical="center"/>
    </xf>
    <xf numFmtId="167" fontId="16" fillId="0" borderId="20" xfId="0" applyNumberFormat="1" applyFont="1" applyBorder="1" applyAlignment="1">
      <alignment vertical="center"/>
    </xf>
    <xf numFmtId="168" fontId="17" fillId="0" borderId="0" xfId="0" applyNumberFormat="1" applyFont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168" fontId="11" fillId="0" borderId="0" xfId="0" applyNumberFormat="1" applyFont="1" applyAlignment="1">
      <alignment vertical="center"/>
    </xf>
    <xf numFmtId="168" fontId="29" fillId="4" borderId="44" xfId="0" applyNumberFormat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168" fontId="29" fillId="4" borderId="35" xfId="0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168" fontId="48" fillId="5" borderId="37" xfId="0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168" fontId="49" fillId="2" borderId="44" xfId="0" applyNumberFormat="1" applyFont="1" applyFill="1" applyBorder="1" applyAlignment="1">
      <alignment vertical="center"/>
    </xf>
    <xf numFmtId="168" fontId="48" fillId="6" borderId="44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166" fontId="1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0" fontId="53" fillId="0" borderId="0" xfId="0" applyFont="1" applyAlignment="1" applyProtection="1">
      <alignment horizontal="left" vertical="center"/>
      <protection locked="0"/>
    </xf>
    <xf numFmtId="0" fontId="43" fillId="3" borderId="53" xfId="0" applyFont="1" applyFill="1" applyBorder="1" applyAlignment="1">
      <alignment horizontal="center" vertical="center"/>
    </xf>
    <xf numFmtId="0" fontId="43" fillId="3" borderId="54" xfId="0" applyFont="1" applyFill="1" applyBorder="1" applyAlignment="1">
      <alignment horizontal="center" vertical="center"/>
    </xf>
    <xf numFmtId="0" fontId="43" fillId="3" borderId="55" xfId="0" applyFont="1" applyFill="1" applyBorder="1" applyAlignment="1">
      <alignment horizontal="center" vertical="center"/>
    </xf>
    <xf numFmtId="0" fontId="30" fillId="4" borderId="44" xfId="0" applyFont="1" applyFill="1" applyBorder="1" applyAlignment="1" applyProtection="1">
      <alignment horizontal="left" vertical="center"/>
      <protection locked="0"/>
    </xf>
    <xf numFmtId="0" fontId="30" fillId="4" borderId="44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4" fontId="32" fillId="0" borderId="0" xfId="0" quotePrefix="1" applyNumberFormat="1" applyFont="1" applyAlignment="1">
      <alignment horizontal="center" vertical="center"/>
    </xf>
    <xf numFmtId="14" fontId="15" fillId="0" borderId="0" xfId="0" quotePrefix="1" applyNumberFormat="1" applyFont="1" applyAlignment="1">
      <alignment horizontal="left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172" fontId="2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18" fillId="4" borderId="9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14" fontId="38" fillId="4" borderId="7" xfId="0" quotePrefix="1" applyNumberFormat="1" applyFont="1" applyFill="1" applyBorder="1" applyAlignment="1" applyProtection="1">
      <alignment horizontal="center" vertical="center"/>
      <protection locked="0"/>
    </xf>
    <xf numFmtId="14" fontId="38" fillId="4" borderId="18" xfId="0" quotePrefix="1" applyNumberFormat="1" applyFont="1" applyFill="1" applyBorder="1" applyAlignment="1" applyProtection="1">
      <alignment horizontal="center" vertical="center"/>
      <protection locked="0"/>
    </xf>
    <xf numFmtId="14" fontId="38" fillId="4" borderId="8" xfId="0" quotePrefix="1" applyNumberFormat="1" applyFont="1" applyFill="1" applyBorder="1" applyAlignment="1" applyProtection="1">
      <alignment horizontal="center" vertical="center"/>
      <protection locked="0"/>
    </xf>
    <xf numFmtId="170" fontId="39" fillId="0" borderId="0" xfId="0" applyNumberFormat="1" applyFont="1" applyAlignment="1">
      <alignment horizontal="left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57" xfId="0" applyFont="1" applyBorder="1" applyAlignment="1">
      <alignment horizontal="right" vertical="center"/>
    </xf>
    <xf numFmtId="7" fontId="41" fillId="2" borderId="70" xfId="0" applyNumberFormat="1" applyFont="1" applyFill="1" applyBorder="1" applyAlignment="1" applyProtection="1">
      <alignment horizontal="right" vertical="center"/>
      <protection locked="0"/>
    </xf>
    <xf numFmtId="7" fontId="41" fillId="2" borderId="47" xfId="0" applyNumberFormat="1" applyFont="1" applyFill="1" applyBorder="1" applyAlignment="1" applyProtection="1">
      <alignment horizontal="right" vertical="center"/>
      <protection locked="0"/>
    </xf>
    <xf numFmtId="168" fontId="29" fillId="0" borderId="32" xfId="0" quotePrefix="1" applyNumberFormat="1" applyFont="1" applyBorder="1" applyAlignment="1" applyProtection="1">
      <alignment horizontal="center" vertical="center"/>
      <protection locked="0"/>
    </xf>
    <xf numFmtId="168" fontId="29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0" xfId="0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3" fillId="3" borderId="65" xfId="0" applyFont="1" applyFill="1" applyBorder="1" applyAlignment="1">
      <alignment horizontal="center" vertical="center"/>
    </xf>
    <xf numFmtId="173" fontId="24" fillId="0" borderId="58" xfId="0" applyNumberFormat="1" applyFont="1" applyBorder="1" applyAlignment="1" applyProtection="1">
      <alignment horizontal="left" vertical="center" wrapText="1"/>
      <protection locked="0"/>
    </xf>
    <xf numFmtId="173" fontId="24" fillId="0" borderId="23" xfId="0" applyNumberFormat="1" applyFont="1" applyBorder="1" applyAlignment="1" applyProtection="1">
      <alignment horizontal="left" vertical="center"/>
      <protection locked="0"/>
    </xf>
    <xf numFmtId="173" fontId="24" fillId="0" borderId="30" xfId="0" applyNumberFormat="1" applyFont="1" applyBorder="1" applyAlignment="1" applyProtection="1">
      <alignment horizontal="left" vertical="center"/>
      <protection locked="0"/>
    </xf>
    <xf numFmtId="173" fontId="24" fillId="0" borderId="69" xfId="0" applyNumberFormat="1" applyFont="1" applyBorder="1" applyAlignment="1" applyProtection="1">
      <alignment horizontal="right" vertical="center"/>
      <protection locked="0"/>
    </xf>
    <xf numFmtId="173" fontId="24" fillId="0" borderId="42" xfId="0" applyNumberFormat="1" applyFont="1" applyBorder="1" applyAlignment="1" applyProtection="1">
      <alignment horizontal="right" vertical="center"/>
      <protection locked="0"/>
    </xf>
    <xf numFmtId="173" fontId="24" fillId="0" borderId="43" xfId="0" applyNumberFormat="1" applyFont="1" applyBorder="1" applyAlignment="1" applyProtection="1">
      <alignment horizontal="right" vertical="center"/>
      <protection locked="0"/>
    </xf>
    <xf numFmtId="14" fontId="51" fillId="4" borderId="58" xfId="0" applyNumberFormat="1" applyFont="1" applyFill="1" applyBorder="1" applyAlignment="1" applyProtection="1">
      <alignment horizontal="center" vertical="center"/>
      <protection locked="0"/>
    </xf>
    <xf numFmtId="14" fontId="51" fillId="4" borderId="61" xfId="0" applyNumberFormat="1" applyFont="1" applyFill="1" applyBorder="1" applyAlignment="1" applyProtection="1">
      <alignment horizontal="center" vertical="center"/>
      <protection locked="0"/>
    </xf>
    <xf numFmtId="171" fontId="50" fillId="3" borderId="5" xfId="0" applyNumberFormat="1" applyFont="1" applyFill="1" applyBorder="1" applyAlignment="1">
      <alignment horizontal="left" vertical="center"/>
    </xf>
    <xf numFmtId="171" fontId="50" fillId="3" borderId="7" xfId="0" applyNumberFormat="1" applyFont="1" applyFill="1" applyBorder="1" applyAlignment="1">
      <alignment horizontal="left" vertical="center"/>
    </xf>
    <xf numFmtId="169" fontId="50" fillId="3" borderId="59" xfId="0" applyNumberFormat="1" applyFont="1" applyFill="1" applyBorder="1" applyAlignment="1">
      <alignment horizontal="center" vertical="center"/>
    </xf>
    <xf numFmtId="169" fontId="50" fillId="3" borderId="62" xfId="0" applyNumberFormat="1" applyFont="1" applyFill="1" applyBorder="1" applyAlignment="1">
      <alignment horizontal="center" vertical="center"/>
    </xf>
    <xf numFmtId="165" fontId="24" fillId="3" borderId="67" xfId="0" applyNumberFormat="1" applyFont="1" applyFill="1" applyBorder="1" applyAlignment="1">
      <alignment horizontal="right" vertical="center"/>
    </xf>
    <xf numFmtId="165" fontId="24" fillId="3" borderId="24" xfId="0" applyNumberFormat="1" applyFont="1" applyFill="1" applyBorder="1" applyAlignment="1">
      <alignment horizontal="right" vertical="center"/>
    </xf>
    <xf numFmtId="173" fontId="52" fillId="3" borderId="11" xfId="0" applyNumberFormat="1" applyFont="1" applyFill="1" applyBorder="1" applyAlignment="1">
      <alignment horizontal="right" vertical="center"/>
    </xf>
    <xf numFmtId="173" fontId="52" fillId="3" borderId="51" xfId="0" applyNumberFormat="1" applyFont="1" applyFill="1" applyBorder="1" applyAlignment="1">
      <alignment horizontal="right" vertical="center"/>
    </xf>
    <xf numFmtId="173" fontId="29" fillId="0" borderId="32" xfId="0" applyNumberFormat="1" applyFont="1" applyBorder="1" applyAlignment="1" applyProtection="1">
      <alignment horizontal="right" vertical="center"/>
      <protection locked="0"/>
    </xf>
    <xf numFmtId="173" fontId="29" fillId="0" borderId="22" xfId="0" applyNumberFormat="1" applyFont="1" applyBorder="1" applyAlignment="1" applyProtection="1">
      <alignment horizontal="right" vertical="center"/>
      <protection locked="0"/>
    </xf>
    <xf numFmtId="167" fontId="29" fillId="0" borderId="68" xfId="0" quotePrefix="1" applyNumberFormat="1" applyFont="1" applyBorder="1" applyAlignment="1" applyProtection="1">
      <alignment horizontal="right" vertical="center"/>
      <protection locked="0"/>
    </xf>
    <xf numFmtId="167" fontId="29" fillId="0" borderId="25" xfId="0" applyNumberFormat="1" applyFont="1" applyBorder="1" applyAlignment="1" applyProtection="1">
      <alignment horizontal="right" vertical="center"/>
      <protection locked="0"/>
    </xf>
    <xf numFmtId="173" fontId="24" fillId="3" borderId="67" xfId="0" applyNumberFormat="1" applyFont="1" applyFill="1" applyBorder="1" applyAlignment="1">
      <alignment horizontal="right" vertical="center"/>
    </xf>
    <xf numFmtId="173" fontId="24" fillId="3" borderId="24" xfId="0" applyNumberFormat="1" applyFont="1" applyFill="1" applyBorder="1" applyAlignment="1">
      <alignment horizontal="right" vertical="center"/>
    </xf>
    <xf numFmtId="167" fontId="29" fillId="0" borderId="27" xfId="0" applyNumberFormat="1" applyFont="1" applyBorder="1" applyAlignment="1" applyProtection="1">
      <alignment horizontal="right" vertical="center"/>
      <protection locked="0"/>
    </xf>
    <xf numFmtId="173" fontId="24" fillId="3" borderId="26" xfId="0" applyNumberFormat="1" applyFont="1" applyFill="1" applyBorder="1" applyAlignment="1">
      <alignment horizontal="right" vertical="center"/>
    </xf>
    <xf numFmtId="173" fontId="52" fillId="3" borderId="49" xfId="0" applyNumberFormat="1" applyFont="1" applyFill="1" applyBorder="1" applyAlignment="1">
      <alignment horizontal="right" vertical="center"/>
    </xf>
    <xf numFmtId="173" fontId="52" fillId="3" borderId="56" xfId="0" applyNumberFormat="1" applyFont="1" applyFill="1" applyBorder="1" applyAlignment="1">
      <alignment horizontal="right" vertical="center"/>
    </xf>
    <xf numFmtId="169" fontId="50" fillId="3" borderId="64" xfId="0" applyNumberFormat="1" applyFont="1" applyFill="1" applyBorder="1" applyAlignment="1">
      <alignment horizontal="center" vertical="center"/>
    </xf>
    <xf numFmtId="165" fontId="24" fillId="3" borderId="26" xfId="0" applyNumberFormat="1" applyFont="1" applyFill="1" applyBorder="1" applyAlignment="1">
      <alignment horizontal="right" vertical="center"/>
    </xf>
    <xf numFmtId="173" fontId="24" fillId="0" borderId="31" xfId="0" applyNumberFormat="1" applyFont="1" applyBorder="1" applyAlignment="1" applyProtection="1">
      <alignment horizontal="left" vertical="center"/>
      <protection locked="0"/>
    </xf>
    <xf numFmtId="7" fontId="41" fillId="2" borderId="48" xfId="0" applyNumberFormat="1" applyFont="1" applyFill="1" applyBorder="1" applyAlignment="1" applyProtection="1">
      <alignment horizontal="right" vertical="center"/>
      <protection locked="0"/>
    </xf>
    <xf numFmtId="168" fontId="29" fillId="0" borderId="29" xfId="0" applyNumberFormat="1" applyFont="1" applyBorder="1" applyAlignment="1" applyProtection="1">
      <alignment horizontal="center" vertical="center"/>
      <protection locked="0"/>
    </xf>
    <xf numFmtId="173" fontId="24" fillId="0" borderId="41" xfId="0" applyNumberFormat="1" applyFont="1" applyBorder="1" applyAlignment="1" applyProtection="1">
      <alignment horizontal="right" vertical="center"/>
      <protection locked="0"/>
    </xf>
    <xf numFmtId="168" fontId="29" fillId="4" borderId="44" xfId="0" applyNumberFormat="1" applyFont="1" applyFill="1" applyBorder="1" applyAlignment="1">
      <alignment horizontal="right" vertical="center"/>
    </xf>
    <xf numFmtId="0" fontId="29" fillId="4" borderId="44" xfId="0" applyFont="1" applyFill="1" applyBorder="1" applyAlignment="1">
      <alignment horizontal="right" vertical="center"/>
    </xf>
    <xf numFmtId="0" fontId="29" fillId="4" borderId="35" xfId="0" applyFont="1" applyFill="1" applyBorder="1" applyAlignment="1">
      <alignment horizontal="right" vertical="center"/>
    </xf>
    <xf numFmtId="0" fontId="48" fillId="5" borderId="37" xfId="0" applyFont="1" applyFill="1" applyBorder="1" applyAlignment="1">
      <alignment horizontal="right" vertical="center"/>
    </xf>
    <xf numFmtId="168" fontId="46" fillId="3" borderId="53" xfId="0" applyNumberFormat="1" applyFont="1" applyFill="1" applyBorder="1" applyAlignment="1" applyProtection="1">
      <alignment horizontal="center" vertical="center"/>
      <protection locked="0"/>
    </xf>
    <xf numFmtId="168" fontId="46" fillId="3" borderId="55" xfId="0" applyNumberFormat="1" applyFont="1" applyFill="1" applyBorder="1" applyAlignment="1" applyProtection="1">
      <alignment horizontal="center" vertical="center"/>
      <protection locked="0"/>
    </xf>
    <xf numFmtId="0" fontId="49" fillId="2" borderId="44" xfId="0" applyFont="1" applyFill="1" applyBorder="1" applyAlignment="1">
      <alignment horizontal="right" vertical="center"/>
    </xf>
    <xf numFmtId="0" fontId="48" fillId="6" borderId="44" xfId="0" applyFont="1" applyFill="1" applyBorder="1" applyAlignment="1">
      <alignment horizontal="right" vertical="center"/>
    </xf>
    <xf numFmtId="168" fontId="26" fillId="3" borderId="14" xfId="0" applyNumberFormat="1" applyFont="1" applyFill="1" applyBorder="1" applyAlignment="1">
      <alignment horizontal="right" vertical="center"/>
    </xf>
    <xf numFmtId="168" fontId="26" fillId="3" borderId="46" xfId="0" applyNumberFormat="1" applyFont="1" applyFill="1" applyBorder="1" applyAlignment="1">
      <alignment horizontal="right" vertical="center"/>
    </xf>
    <xf numFmtId="0" fontId="22" fillId="3" borderId="76" xfId="0" applyFont="1" applyFill="1" applyBorder="1" applyAlignment="1">
      <alignment horizontal="center" vertical="center"/>
    </xf>
    <xf numFmtId="0" fontId="22" fillId="3" borderId="74" xfId="0" applyFont="1" applyFill="1" applyBorder="1" applyAlignment="1">
      <alignment horizontal="center" vertical="center"/>
    </xf>
    <xf numFmtId="0" fontId="22" fillId="3" borderId="77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54" fillId="3" borderId="75" xfId="0" applyFont="1" applyFill="1" applyBorder="1" applyAlignment="1">
      <alignment horizontal="center" vertical="center" textRotation="90"/>
    </xf>
    <xf numFmtId="0" fontId="54" fillId="3" borderId="71" xfId="0" applyFont="1" applyFill="1" applyBorder="1" applyAlignment="1">
      <alignment horizontal="center" vertical="center" textRotation="90"/>
    </xf>
    <xf numFmtId="14" fontId="51" fillId="4" borderId="38" xfId="0" applyNumberFormat="1" applyFont="1" applyFill="1" applyBorder="1" applyAlignment="1" applyProtection="1">
      <alignment horizontal="center" vertical="center"/>
      <protection locked="0"/>
    </xf>
    <xf numFmtId="171" fontId="50" fillId="3" borderId="33" xfId="0" applyNumberFormat="1" applyFont="1" applyFill="1" applyBorder="1" applyAlignment="1">
      <alignment horizontal="left" vertical="center"/>
    </xf>
    <xf numFmtId="169" fontId="50" fillId="3" borderId="39" xfId="0" applyNumberFormat="1" applyFont="1" applyFill="1" applyBorder="1" applyAlignment="1">
      <alignment horizontal="center" vertical="center"/>
    </xf>
    <xf numFmtId="165" fontId="24" fillId="3" borderId="34" xfId="0" applyNumberFormat="1" applyFont="1" applyFill="1" applyBorder="1" applyAlignment="1">
      <alignment horizontal="right" vertical="center"/>
    </xf>
    <xf numFmtId="167" fontId="29" fillId="0" borderId="28" xfId="0" applyNumberFormat="1" applyFont="1" applyBorder="1" applyAlignment="1" applyProtection="1">
      <alignment horizontal="right" vertical="center"/>
      <protection locked="0"/>
    </xf>
    <xf numFmtId="173" fontId="24" fillId="3" borderId="12" xfId="0" applyNumberFormat="1" applyFont="1" applyFill="1" applyBorder="1" applyAlignment="1">
      <alignment horizontal="right" vertical="center"/>
    </xf>
    <xf numFmtId="168" fontId="26" fillId="3" borderId="14" xfId="0" applyNumberFormat="1" applyFont="1" applyFill="1" applyBorder="1" applyAlignment="1">
      <alignment horizontal="center" vertical="center"/>
    </xf>
    <xf numFmtId="168" fontId="26" fillId="3" borderId="50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49"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C0C0"/>
      </font>
      <fill>
        <patternFill>
          <bgColor theme="0" tint="-0.14996795556505021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 tint="-0.499984740745262"/>
      </font>
    </dxf>
    <dxf>
      <font>
        <b/>
        <i val="0"/>
        <color theme="0" tint="-0.499984740745262"/>
      </font>
      <fill>
        <patternFill>
          <bgColor theme="0" tint="-0.14996795556505021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  <dxf>
      <font>
        <color rgb="FF006666"/>
      </font>
      <fill>
        <patternFill>
          <bgColor theme="8" tint="0.7999816888943144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rgb="FF006666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6666"/>
      <color rgb="FFC0C0C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showGridLines="0" showRowColHeaders="0" showZeros="0" tabSelected="1" workbookViewId="0">
      <selection activeCell="J10" sqref="J10"/>
    </sheetView>
  </sheetViews>
  <sheetFormatPr baseColWidth="10" defaultColWidth="11" defaultRowHeight="13.5" x14ac:dyDescent="0.35"/>
  <cols>
    <col min="1" max="1" width="0.8125" style="15" customWidth="1"/>
    <col min="2" max="2" width="2.5625" style="15" customWidth="1"/>
    <col min="3" max="3" width="3.0625" style="15" customWidth="1"/>
    <col min="4" max="4" width="7.5625" style="15" customWidth="1"/>
    <col min="5" max="5" width="5.5625" style="15" customWidth="1"/>
    <col min="6" max="6" width="30.5625" style="15" customWidth="1"/>
    <col min="7" max="7" width="4.5625" style="15" customWidth="1"/>
    <col min="8" max="9" width="6.5625" style="15" customWidth="1"/>
    <col min="10" max="10" width="8.5625" style="15" customWidth="1"/>
    <col min="11" max="11" width="5.5625" style="15" customWidth="1"/>
    <col min="12" max="12" width="7.5625" style="15" customWidth="1"/>
    <col min="13" max="13" width="15.5625" style="15" customWidth="1"/>
    <col min="14" max="14" width="8.5625" style="15" customWidth="1"/>
    <col min="15" max="15" width="7.5625" style="15" customWidth="1"/>
    <col min="16" max="16" width="10.5625" style="15" customWidth="1"/>
    <col min="17" max="17" width="0.875" style="15" customWidth="1"/>
    <col min="18" max="18" width="11" style="16"/>
    <col min="19" max="16384" width="11" style="15"/>
  </cols>
  <sheetData>
    <row r="1" spans="1:18" ht="5.0999999999999996" customHeight="1" x14ac:dyDescent="0.35">
      <c r="A1" s="8"/>
    </row>
    <row r="2" spans="1:18" ht="25.15" customHeight="1" x14ac:dyDescent="0.8">
      <c r="A2" s="17"/>
      <c r="B2" s="106" t="s">
        <v>0</v>
      </c>
      <c r="C2" s="106"/>
      <c r="D2" s="106"/>
      <c r="E2" s="106"/>
      <c r="F2" s="106"/>
      <c r="G2" s="18"/>
      <c r="J2" s="104">
        <v>46023</v>
      </c>
      <c r="K2" s="104"/>
      <c r="L2" s="104"/>
      <c r="M2" s="20"/>
      <c r="N2" s="21"/>
      <c r="O2" s="96" t="s">
        <v>16</v>
      </c>
      <c r="P2" s="97"/>
    </row>
    <row r="3" spans="1:18" ht="8" customHeight="1" x14ac:dyDescent="0.7">
      <c r="A3" s="17"/>
      <c r="B3" s="22"/>
      <c r="C3" s="22"/>
      <c r="D3" s="22"/>
      <c r="E3" s="22"/>
      <c r="F3" s="22"/>
      <c r="G3" s="18"/>
      <c r="J3" s="19"/>
      <c r="K3" s="19"/>
      <c r="L3" s="19"/>
      <c r="M3" s="21"/>
      <c r="N3" s="21"/>
      <c r="O3" s="107"/>
      <c r="P3" s="108"/>
    </row>
    <row r="4" spans="1:18" ht="25.15" customHeight="1" x14ac:dyDescent="0.35">
      <c r="A4" s="17"/>
      <c r="B4" s="105" t="s">
        <v>1</v>
      </c>
      <c r="C4" s="105"/>
      <c r="D4" s="114">
        <f>WEEKNUM(J2,21)</f>
        <v>1</v>
      </c>
      <c r="E4" s="114"/>
      <c r="F4" s="23"/>
      <c r="G4" s="24" t="s">
        <v>24</v>
      </c>
      <c r="H4" s="111">
        <v>46023</v>
      </c>
      <c r="I4" s="112"/>
      <c r="J4" s="113"/>
      <c r="K4" s="25" t="s">
        <v>17</v>
      </c>
      <c r="L4" s="99">
        <f>H4+6</f>
        <v>46029</v>
      </c>
      <c r="M4" s="99"/>
      <c r="N4" s="26"/>
      <c r="O4" s="109"/>
      <c r="P4" s="110"/>
    </row>
    <row r="5" spans="1:18" ht="9.9499999999999993" customHeight="1" x14ac:dyDescent="0.35">
      <c r="A5" s="17"/>
      <c r="B5" s="27"/>
      <c r="C5" s="27"/>
      <c r="D5" s="28"/>
      <c r="E5" s="29"/>
      <c r="F5" s="29"/>
      <c r="G5" s="24"/>
      <c r="H5" s="98"/>
      <c r="I5" s="98"/>
      <c r="J5" s="98"/>
      <c r="K5" s="25"/>
      <c r="L5" s="30"/>
      <c r="M5" s="30"/>
      <c r="N5" s="30"/>
      <c r="O5" s="31"/>
      <c r="P5" s="32"/>
      <c r="Q5" s="33"/>
    </row>
    <row r="6" spans="1:18" ht="25.15" customHeight="1" x14ac:dyDescent="0.35">
      <c r="A6" s="17"/>
      <c r="B6" s="94" t="s">
        <v>35</v>
      </c>
      <c r="C6" s="94"/>
      <c r="D6" s="94"/>
      <c r="E6" s="94"/>
      <c r="F6" s="94"/>
      <c r="G6" s="34"/>
      <c r="H6" s="34"/>
      <c r="I6" s="34"/>
      <c r="J6" s="34"/>
      <c r="K6" s="29"/>
      <c r="L6" s="29"/>
      <c r="M6" s="117" t="s">
        <v>25</v>
      </c>
      <c r="N6" s="118"/>
      <c r="O6" s="95" t="s">
        <v>23</v>
      </c>
      <c r="P6" s="95"/>
      <c r="Q6" s="33"/>
    </row>
    <row r="7" spans="1:18" ht="18" thickBot="1" x14ac:dyDescent="0.4">
      <c r="A7" s="17"/>
      <c r="B7" s="35"/>
      <c r="C7" s="35"/>
      <c r="D7" s="35"/>
      <c r="E7" s="35"/>
      <c r="F7" s="35"/>
      <c r="G7" s="36"/>
      <c r="H7" s="37"/>
      <c r="I7" s="37"/>
      <c r="J7" s="37"/>
      <c r="K7" s="37"/>
      <c r="L7" s="37"/>
      <c r="M7" s="37"/>
      <c r="N7" s="35"/>
      <c r="O7" s="35"/>
      <c r="P7" s="35"/>
      <c r="Q7" s="35"/>
      <c r="R7" s="38"/>
    </row>
    <row r="8" spans="1:18" s="39" customFormat="1" ht="12" customHeight="1" thickTop="1" thickBot="1" x14ac:dyDescent="0.4">
      <c r="B8" s="40"/>
      <c r="C8" s="40"/>
      <c r="D8" s="40"/>
      <c r="E8" s="41"/>
      <c r="F8" s="41"/>
      <c r="G8" s="42"/>
      <c r="H8" s="91" t="s">
        <v>38</v>
      </c>
      <c r="I8" s="92"/>
      <c r="J8" s="92"/>
      <c r="K8" s="92"/>
      <c r="L8" s="93"/>
      <c r="M8" s="43"/>
      <c r="N8" s="44">
        <f>IF(O8="mit Vorsteuer",1,0)</f>
        <v>0</v>
      </c>
      <c r="O8" s="162" t="s">
        <v>26</v>
      </c>
      <c r="P8" s="163"/>
      <c r="Q8" s="41"/>
      <c r="R8" s="45"/>
    </row>
    <row r="9" spans="1:18" ht="15" customHeight="1" thickTop="1" x14ac:dyDescent="0.35">
      <c r="A9" s="32"/>
      <c r="B9" s="172" t="s">
        <v>32</v>
      </c>
      <c r="C9" s="168" t="s">
        <v>3</v>
      </c>
      <c r="D9" s="169"/>
      <c r="E9" s="46" t="s">
        <v>2</v>
      </c>
      <c r="F9" s="47" t="s">
        <v>18</v>
      </c>
      <c r="G9" s="100" t="s">
        <v>5</v>
      </c>
      <c r="H9" s="115" t="s">
        <v>27</v>
      </c>
      <c r="I9" s="116"/>
      <c r="J9" s="48" t="s">
        <v>34</v>
      </c>
      <c r="K9" s="102" t="s">
        <v>28</v>
      </c>
      <c r="L9" s="103"/>
      <c r="M9" s="102" t="s">
        <v>12</v>
      </c>
      <c r="N9" s="123"/>
      <c r="O9" s="123"/>
      <c r="P9" s="124" t="s">
        <v>10</v>
      </c>
      <c r="Q9" s="49"/>
    </row>
    <row r="10" spans="1:18" ht="15" customHeight="1" thickBot="1" x14ac:dyDescent="0.4">
      <c r="A10" s="32"/>
      <c r="B10" s="173"/>
      <c r="C10" s="170"/>
      <c r="D10" s="171"/>
      <c r="E10" s="50" t="s">
        <v>4</v>
      </c>
      <c r="F10" s="51" t="s">
        <v>21</v>
      </c>
      <c r="G10" s="101"/>
      <c r="H10" s="52">
        <v>14</v>
      </c>
      <c r="I10" s="53">
        <v>28</v>
      </c>
      <c r="J10" s="52">
        <v>20</v>
      </c>
      <c r="K10" s="54" t="s">
        <v>33</v>
      </c>
      <c r="L10" s="55">
        <f>0.3</f>
        <v>0.3</v>
      </c>
      <c r="M10" s="51" t="s">
        <v>11</v>
      </c>
      <c r="N10" s="56" t="s">
        <v>20</v>
      </c>
      <c r="O10" s="57" t="s">
        <v>7</v>
      </c>
      <c r="P10" s="125"/>
      <c r="Q10" s="49"/>
    </row>
    <row r="11" spans="1:18" ht="14.25" thickTop="1" x14ac:dyDescent="0.35">
      <c r="A11" s="32"/>
      <c r="B11" s="132"/>
      <c r="C11" s="134">
        <f>WEEKDAY(+D11)</f>
        <v>5</v>
      </c>
      <c r="D11" s="136">
        <f>+H4</f>
        <v>46023</v>
      </c>
      <c r="E11" s="12"/>
      <c r="F11" s="3"/>
      <c r="G11" s="138" t="str">
        <f>IF(B11="","",(IF(E11&gt;0,(IF(E12&lt;&gt;"",(E12-E11)*24,(1-E11)*24)),(IF(E12&lt;&gt;"",E12*24,IF(D11&gt;0,24,""))))))</f>
        <v/>
      </c>
      <c r="H11" s="140" t="str">
        <f>IF(AND(G11&gt;=8,G11&lt;24),+$H$10,"")</f>
        <v/>
      </c>
      <c r="I11" s="150" t="str">
        <f>IF(G11=24,+$I$10,"")</f>
        <v/>
      </c>
      <c r="J11" s="142"/>
      <c r="K11" s="144"/>
      <c r="L11" s="146" t="str">
        <f>IF(K11&gt;0,K11*L10,"")</f>
        <v/>
      </c>
      <c r="M11" s="126"/>
      <c r="N11" s="129"/>
      <c r="O11" s="119"/>
      <c r="P11" s="121"/>
      <c r="Q11" s="58"/>
      <c r="R11" s="59"/>
    </row>
    <row r="12" spans="1:18" ht="13.9" x14ac:dyDescent="0.35">
      <c r="A12" s="32"/>
      <c r="B12" s="133"/>
      <c r="C12" s="135"/>
      <c r="D12" s="137"/>
      <c r="E12" s="10"/>
      <c r="F12" s="4" t="s">
        <v>36</v>
      </c>
      <c r="G12" s="139"/>
      <c r="H12" s="141"/>
      <c r="I12" s="151"/>
      <c r="J12" s="143"/>
      <c r="K12" s="145"/>
      <c r="L12" s="147"/>
      <c r="M12" s="127"/>
      <c r="N12" s="130"/>
      <c r="O12" s="120"/>
      <c r="P12" s="122"/>
      <c r="Q12" s="58"/>
      <c r="R12" s="59"/>
    </row>
    <row r="13" spans="1:18" ht="13.9" x14ac:dyDescent="0.35">
      <c r="A13" s="32"/>
      <c r="B13" s="132"/>
      <c r="C13" s="135">
        <f t="shared" ref="C13" si="0">WEEKDAY(+D13)</f>
        <v>6</v>
      </c>
      <c r="D13" s="152">
        <f>+D11+1</f>
        <v>46024</v>
      </c>
      <c r="E13" s="11"/>
      <c r="F13" s="3"/>
      <c r="G13" s="153" t="str">
        <f t="shared" ref="G13" si="1">IF(B13="","",(IF(E13&gt;0,(IF(E14&lt;&gt;"",(E14-E13)*24,(1-E13)*24)),(IF(E14&lt;&gt;"",E14*24,IF(D13&gt;0,24,""))))))</f>
        <v/>
      </c>
      <c r="H13" s="140" t="str">
        <f>IF(AND(G13&gt;=8,G13&lt;24),+$H$10,"")</f>
        <v/>
      </c>
      <c r="I13" s="150" t="str">
        <f>IF(G13=24,+$I$10,"")</f>
        <v/>
      </c>
      <c r="J13" s="142"/>
      <c r="K13" s="148"/>
      <c r="L13" s="149"/>
      <c r="M13" s="128"/>
      <c r="N13" s="131"/>
      <c r="O13" s="120"/>
      <c r="P13" s="122"/>
      <c r="Q13" s="58"/>
      <c r="R13" s="59"/>
    </row>
    <row r="14" spans="1:18" ht="13.9" x14ac:dyDescent="0.35">
      <c r="A14" s="32"/>
      <c r="B14" s="133"/>
      <c r="C14" s="135"/>
      <c r="D14" s="137"/>
      <c r="E14" s="10"/>
      <c r="F14" s="5" t="s">
        <v>37</v>
      </c>
      <c r="G14" s="139"/>
      <c r="H14" s="141"/>
      <c r="I14" s="151"/>
      <c r="J14" s="143"/>
      <c r="K14" s="145"/>
      <c r="L14" s="147"/>
      <c r="M14" s="127"/>
      <c r="N14" s="130"/>
      <c r="O14" s="120"/>
      <c r="P14" s="122"/>
      <c r="Q14" s="58"/>
      <c r="R14" s="59"/>
    </row>
    <row r="15" spans="1:18" ht="13.9" x14ac:dyDescent="0.35">
      <c r="A15" s="32"/>
      <c r="B15" s="132"/>
      <c r="C15" s="135">
        <f t="shared" ref="C15" si="2">WEEKDAY(+D15)</f>
        <v>7</v>
      </c>
      <c r="D15" s="152">
        <f t="shared" ref="D15" si="3">+D13+1</f>
        <v>46025</v>
      </c>
      <c r="E15" s="11"/>
      <c r="F15" s="6"/>
      <c r="G15" s="153" t="str">
        <f t="shared" ref="G15" si="4">IF(B15="","",(IF(E15&gt;0,(IF(E16&lt;&gt;"",(E16-E15)*24,(1-E15)*24)),(IF(E16&lt;&gt;"",E16*24,IF(D15&gt;0,24,""))))))</f>
        <v/>
      </c>
      <c r="H15" s="140" t="str">
        <f>IF(AND(G15&gt;=8,G15&lt;24),+$H$10,"")</f>
        <v/>
      </c>
      <c r="I15" s="150" t="str">
        <f>IF(G15=24,+$I$10,"")</f>
        <v/>
      </c>
      <c r="J15" s="142"/>
      <c r="K15" s="148"/>
      <c r="L15" s="149" t="str">
        <f>IF(K15&gt;0,K15*L10,"")</f>
        <v/>
      </c>
      <c r="M15" s="128"/>
      <c r="N15" s="131"/>
      <c r="O15" s="120"/>
      <c r="P15" s="122"/>
      <c r="Q15" s="58"/>
      <c r="R15" s="59"/>
    </row>
    <row r="16" spans="1:18" ht="13.9" x14ac:dyDescent="0.35">
      <c r="A16" s="32"/>
      <c r="B16" s="133"/>
      <c r="C16" s="135"/>
      <c r="D16" s="137"/>
      <c r="E16" s="10"/>
      <c r="F16" s="5"/>
      <c r="G16" s="139"/>
      <c r="H16" s="141"/>
      <c r="I16" s="151"/>
      <c r="J16" s="143"/>
      <c r="K16" s="145"/>
      <c r="L16" s="147"/>
      <c r="M16" s="127"/>
      <c r="N16" s="130"/>
      <c r="O16" s="120"/>
      <c r="P16" s="122"/>
      <c r="Q16" s="58"/>
      <c r="R16" s="59"/>
    </row>
    <row r="17" spans="1:18" ht="13.9" x14ac:dyDescent="0.35">
      <c r="A17" s="32"/>
      <c r="B17" s="132"/>
      <c r="C17" s="135">
        <f t="shared" ref="C17" si="5">WEEKDAY(+D17)</f>
        <v>1</v>
      </c>
      <c r="D17" s="152">
        <f t="shared" ref="D17" si="6">+D15+1</f>
        <v>46026</v>
      </c>
      <c r="E17" s="11"/>
      <c r="F17" s="3"/>
      <c r="G17" s="153" t="str">
        <f t="shared" ref="G17" si="7">IF(B17="","",(IF(E17&gt;0,(IF(E18&lt;&gt;"",(E18-E17)*24,(1-E17)*24)),(IF(E18&lt;&gt;"",E18*24,IF(D17&gt;0,24,""))))))</f>
        <v/>
      </c>
      <c r="H17" s="140" t="str">
        <f>IF(AND(G17&gt;=8,G17&lt;24),+$H$10,"")</f>
        <v/>
      </c>
      <c r="I17" s="150" t="str">
        <f>IF(G17=24,+$I$10,"")</f>
        <v/>
      </c>
      <c r="J17" s="142"/>
      <c r="K17" s="148"/>
      <c r="L17" s="149" t="str">
        <f>IF(K17&gt;0,K17*L10,"")</f>
        <v/>
      </c>
      <c r="M17" s="128"/>
      <c r="N17" s="131"/>
      <c r="O17" s="120"/>
      <c r="P17" s="122"/>
      <c r="Q17" s="58"/>
      <c r="R17" s="59"/>
    </row>
    <row r="18" spans="1:18" ht="13.9" x14ac:dyDescent="0.35">
      <c r="A18" s="32"/>
      <c r="B18" s="133"/>
      <c r="C18" s="135"/>
      <c r="D18" s="137"/>
      <c r="E18" s="10"/>
      <c r="F18" s="5"/>
      <c r="G18" s="139"/>
      <c r="H18" s="141"/>
      <c r="I18" s="151"/>
      <c r="J18" s="143"/>
      <c r="K18" s="145"/>
      <c r="L18" s="147"/>
      <c r="M18" s="127"/>
      <c r="N18" s="130"/>
      <c r="O18" s="120"/>
      <c r="P18" s="122"/>
      <c r="Q18" s="58"/>
      <c r="R18" s="59"/>
    </row>
    <row r="19" spans="1:18" ht="13.9" x14ac:dyDescent="0.35">
      <c r="A19" s="32"/>
      <c r="B19" s="132"/>
      <c r="C19" s="135">
        <f t="shared" ref="C19" si="8">WEEKDAY(+D19)</f>
        <v>2</v>
      </c>
      <c r="D19" s="152">
        <f t="shared" ref="D19" si="9">+D17+1</f>
        <v>46027</v>
      </c>
      <c r="E19" s="11"/>
      <c r="F19" s="3"/>
      <c r="G19" s="153" t="str">
        <f t="shared" ref="G19" si="10">IF(B19="","",(IF(E19&gt;0,(IF(E20&lt;&gt;"",(E20-E19)*24,(1-E19)*24)),(IF(E20&lt;&gt;"",E20*24,IF(D19&gt;0,24,""))))))</f>
        <v/>
      </c>
      <c r="H19" s="140" t="str">
        <f>IF(AND(G19&gt;=8,G19&lt;24),+$H$10,"")</f>
        <v/>
      </c>
      <c r="I19" s="150" t="str">
        <f>IF(G19=24,+$I$10,"")</f>
        <v/>
      </c>
      <c r="J19" s="142"/>
      <c r="K19" s="148"/>
      <c r="L19" s="149" t="str">
        <f>IF(K19&gt;0,K19*L10,"")</f>
        <v/>
      </c>
      <c r="M19" s="128"/>
      <c r="N19" s="131"/>
      <c r="O19" s="120"/>
      <c r="P19" s="122"/>
      <c r="Q19" s="58"/>
      <c r="R19" s="59"/>
    </row>
    <row r="20" spans="1:18" ht="13.9" x14ac:dyDescent="0.35">
      <c r="A20" s="32"/>
      <c r="B20" s="133"/>
      <c r="C20" s="135"/>
      <c r="D20" s="137"/>
      <c r="E20" s="10"/>
      <c r="F20" s="5"/>
      <c r="G20" s="139"/>
      <c r="H20" s="141"/>
      <c r="I20" s="151"/>
      <c r="J20" s="143"/>
      <c r="K20" s="145"/>
      <c r="L20" s="147"/>
      <c r="M20" s="127"/>
      <c r="N20" s="130"/>
      <c r="O20" s="120"/>
      <c r="P20" s="122"/>
      <c r="Q20" s="58"/>
      <c r="R20" s="59"/>
    </row>
    <row r="21" spans="1:18" ht="13.9" x14ac:dyDescent="0.35">
      <c r="A21" s="32"/>
      <c r="B21" s="132"/>
      <c r="C21" s="134">
        <f t="shared" ref="C21" si="11">WEEKDAY(+D21)</f>
        <v>3</v>
      </c>
      <c r="D21" s="136">
        <f t="shared" ref="D21" si="12">+D19+1</f>
        <v>46028</v>
      </c>
      <c r="E21" s="12"/>
      <c r="F21" s="6"/>
      <c r="G21" s="153" t="str">
        <f t="shared" ref="G21" si="13">IF(B21="","",(IF(E21&gt;0,(IF(E22&lt;&gt;"",(E22-E21)*24,(1-E21)*24)),(IF(E22&lt;&gt;"",E22*24,IF(D21&gt;0,24,""))))))</f>
        <v/>
      </c>
      <c r="H21" s="140" t="str">
        <f>IF(AND(G21&gt;=8,G21&lt;24),+$H$10,"")</f>
        <v/>
      </c>
      <c r="I21" s="150" t="str">
        <f>IF(G21=24,+$I$10,"")</f>
        <v/>
      </c>
      <c r="J21" s="142"/>
      <c r="K21" s="148"/>
      <c r="L21" s="149"/>
      <c r="M21" s="128"/>
      <c r="N21" s="131"/>
      <c r="O21" s="120"/>
      <c r="P21" s="122"/>
      <c r="Q21" s="58"/>
      <c r="R21" s="59"/>
    </row>
    <row r="22" spans="1:18" ht="14.25" thickBot="1" x14ac:dyDescent="0.4">
      <c r="A22" s="32"/>
      <c r="B22" s="133"/>
      <c r="C22" s="135"/>
      <c r="D22" s="137"/>
      <c r="E22" s="10"/>
      <c r="F22" s="3"/>
      <c r="G22" s="139"/>
      <c r="H22" s="141"/>
      <c r="I22" s="151"/>
      <c r="J22" s="143"/>
      <c r="K22" s="145"/>
      <c r="L22" s="147"/>
      <c r="M22" s="127"/>
      <c r="N22" s="130"/>
      <c r="O22" s="120"/>
      <c r="P22" s="122"/>
      <c r="Q22" s="58"/>
      <c r="R22" s="59"/>
    </row>
    <row r="23" spans="1:18" ht="14.25" thickTop="1" x14ac:dyDescent="0.35">
      <c r="A23" s="32"/>
      <c r="B23" s="132"/>
      <c r="C23" s="134">
        <f t="shared" ref="C23" si="14">WEEKDAY(+D23)</f>
        <v>4</v>
      </c>
      <c r="D23" s="136">
        <f>+D21+1</f>
        <v>46029</v>
      </c>
      <c r="E23" s="9"/>
      <c r="F23" s="14"/>
      <c r="G23" s="153" t="str">
        <f t="shared" ref="G23" si="15">IF(B23="","",(IF(E23&gt;0,(IF(E24&lt;&gt;"",(E24-E23)*24,(1-E23)*24)),(IF(E24&lt;&gt;"",E24*24,IF(D23&gt;0,24,""))))))</f>
        <v/>
      </c>
      <c r="H23" s="140" t="str">
        <f>IF(AND(G23&gt;=8,G23&lt;24),+$H$10,"")</f>
        <v/>
      </c>
      <c r="I23" s="150" t="str">
        <f>IF(G23=24,+$I$10,"")</f>
        <v/>
      </c>
      <c r="J23" s="142"/>
      <c r="K23" s="148"/>
      <c r="L23" s="149" t="str">
        <f>IF(K23&gt;0,K23*L10,"")</f>
        <v/>
      </c>
      <c r="M23" s="128"/>
      <c r="N23" s="131"/>
      <c r="O23" s="120"/>
      <c r="P23" s="122"/>
      <c r="Q23" s="58"/>
      <c r="R23" s="59"/>
    </row>
    <row r="24" spans="1:18" ht="14.25" thickBot="1" x14ac:dyDescent="0.4">
      <c r="A24" s="32"/>
      <c r="B24" s="174"/>
      <c r="C24" s="175"/>
      <c r="D24" s="176"/>
      <c r="E24" s="13"/>
      <c r="F24" s="7"/>
      <c r="G24" s="177"/>
      <c r="H24" s="141"/>
      <c r="I24" s="151"/>
      <c r="J24" s="143"/>
      <c r="K24" s="178"/>
      <c r="L24" s="179"/>
      <c r="M24" s="154"/>
      <c r="N24" s="157"/>
      <c r="O24" s="155"/>
      <c r="P24" s="156"/>
      <c r="Q24" s="58"/>
      <c r="R24" s="59"/>
    </row>
    <row r="25" spans="1:18" ht="15.75" thickTop="1" thickBot="1" x14ac:dyDescent="0.4">
      <c r="A25" s="17"/>
      <c r="B25" s="60"/>
      <c r="C25" s="60"/>
      <c r="D25" s="61"/>
      <c r="E25" s="62"/>
      <c r="F25" s="63"/>
      <c r="G25" s="64"/>
      <c r="H25" s="180">
        <f>SUM(H11:I24)</f>
        <v>0</v>
      </c>
      <c r="I25" s="181"/>
      <c r="J25" s="65">
        <f>SUM(J11:J24)</f>
        <v>0</v>
      </c>
      <c r="K25" s="66">
        <f>SUM(K11:K24)</f>
        <v>0</v>
      </c>
      <c r="L25" s="67">
        <f>SUM(L11:L24)</f>
        <v>0</v>
      </c>
      <c r="M25" s="166">
        <f>SUM(N11:N24)</f>
        <v>0</v>
      </c>
      <c r="N25" s="167"/>
      <c r="O25" s="68">
        <f>SUM(O11:O24)</f>
        <v>0</v>
      </c>
      <c r="P25" s="68">
        <f>SUM(P11:P24)</f>
        <v>0</v>
      </c>
      <c r="Q25" s="69"/>
    </row>
    <row r="26" spans="1:18" ht="15.4" thickTop="1" x14ac:dyDescent="0.35">
      <c r="A26" s="17"/>
      <c r="B26" s="70"/>
      <c r="C26" s="70"/>
      <c r="D26" s="71"/>
      <c r="E26" s="17"/>
      <c r="F26" s="33"/>
      <c r="G26" s="72"/>
      <c r="H26" s="73"/>
      <c r="I26" s="73"/>
      <c r="J26" s="73"/>
      <c r="K26" s="74"/>
      <c r="L26" s="73"/>
      <c r="M26" s="73"/>
      <c r="N26" s="73"/>
      <c r="O26" s="73"/>
      <c r="P26" s="75"/>
      <c r="Q26" s="69"/>
    </row>
    <row r="27" spans="1:18" ht="15" customHeight="1" x14ac:dyDescent="0.35">
      <c r="A27" s="17"/>
      <c r="B27" s="76" t="s">
        <v>6</v>
      </c>
      <c r="C27" s="76"/>
      <c r="D27" s="77"/>
      <c r="E27" s="77"/>
      <c r="F27" s="2" t="s">
        <v>19</v>
      </c>
      <c r="G27" s="64"/>
      <c r="H27" s="62"/>
      <c r="I27" s="62"/>
      <c r="J27" s="62"/>
      <c r="K27" s="63"/>
      <c r="L27" s="78"/>
      <c r="M27" s="158" t="s">
        <v>13</v>
      </c>
      <c r="N27" s="158"/>
      <c r="O27" s="158"/>
      <c r="P27" s="79">
        <f>+H25</f>
        <v>0</v>
      </c>
      <c r="Q27" s="17"/>
    </row>
    <row r="28" spans="1:18" ht="15" customHeight="1" x14ac:dyDescent="0.35">
      <c r="A28" s="17"/>
      <c r="D28" s="80"/>
      <c r="E28" s="80"/>
      <c r="F28" s="80"/>
      <c r="G28" s="64"/>
      <c r="H28" s="62"/>
      <c r="I28" s="62"/>
      <c r="J28" s="62"/>
      <c r="K28" s="63"/>
      <c r="L28" s="78"/>
      <c r="M28" s="159" t="s">
        <v>14</v>
      </c>
      <c r="N28" s="159"/>
      <c r="O28" s="159"/>
      <c r="P28" s="79">
        <f>+J25</f>
        <v>0</v>
      </c>
      <c r="Q28" s="17"/>
    </row>
    <row r="29" spans="1:18" ht="15" customHeight="1" x14ac:dyDescent="0.35">
      <c r="A29" s="17"/>
      <c r="B29" s="76" t="s">
        <v>8</v>
      </c>
      <c r="C29" s="76"/>
      <c r="D29" s="77"/>
      <c r="E29" s="77"/>
      <c r="F29" s="1">
        <f>IF(G23&gt;0,+D23,IF(G21&gt;0,+D21,IF(G19&gt;0,+D19,IF(G17&gt;0,+D17,IF(G15&gt;0,+D15,IF(G13&gt;0,+D13,IF(G11&gt;0,+D11,+H5)))))))</f>
        <v>46029</v>
      </c>
      <c r="G29" s="64"/>
      <c r="H29" s="62"/>
      <c r="I29" s="62"/>
      <c r="J29" s="62"/>
      <c r="K29" s="63"/>
      <c r="L29" s="78"/>
      <c r="M29" s="159" t="s">
        <v>15</v>
      </c>
      <c r="N29" s="159"/>
      <c r="O29" s="159"/>
      <c r="P29" s="79">
        <f>+L25</f>
        <v>0</v>
      </c>
      <c r="Q29" s="17"/>
    </row>
    <row r="30" spans="1:18" ht="15" customHeight="1" thickBot="1" x14ac:dyDescent="0.4">
      <c r="A30" s="17"/>
      <c r="B30" s="62"/>
      <c r="C30" s="62"/>
      <c r="D30" s="32"/>
      <c r="G30" s="64"/>
      <c r="H30" s="62"/>
      <c r="I30" s="62"/>
      <c r="J30" s="62"/>
      <c r="K30" s="63"/>
      <c r="L30" s="78"/>
      <c r="M30" s="160" t="s">
        <v>29</v>
      </c>
      <c r="N30" s="160"/>
      <c r="O30" s="160"/>
      <c r="P30" s="81">
        <f>+M25</f>
        <v>0</v>
      </c>
      <c r="Q30" s="17"/>
    </row>
    <row r="31" spans="1:18" ht="15" customHeight="1" thickTop="1" x14ac:dyDescent="0.35">
      <c r="A31" s="17"/>
      <c r="G31" s="82"/>
      <c r="H31" s="62"/>
      <c r="I31" s="62"/>
      <c r="J31" s="62"/>
      <c r="K31" s="63"/>
      <c r="L31" s="78"/>
      <c r="M31" s="161" t="s">
        <v>22</v>
      </c>
      <c r="N31" s="161"/>
      <c r="O31" s="161"/>
      <c r="P31" s="83">
        <f>SUM(P27:P30)</f>
        <v>0</v>
      </c>
      <c r="Q31" s="17"/>
    </row>
    <row r="32" spans="1:18" ht="15" customHeight="1" x14ac:dyDescent="0.35">
      <c r="A32" s="17"/>
      <c r="B32" s="76" t="s">
        <v>9</v>
      </c>
      <c r="C32" s="76"/>
      <c r="D32" s="84"/>
      <c r="E32" s="77"/>
      <c r="F32" s="77"/>
      <c r="H32" s="62"/>
      <c r="I32" s="62"/>
      <c r="J32" s="62"/>
      <c r="K32" s="63"/>
      <c r="L32" s="78"/>
      <c r="M32" s="164" t="s">
        <v>30</v>
      </c>
      <c r="N32" s="164"/>
      <c r="O32" s="164"/>
      <c r="P32" s="85">
        <f>-O25</f>
        <v>0</v>
      </c>
      <c r="Q32" s="17"/>
    </row>
    <row r="33" spans="1:17" ht="15" customHeight="1" x14ac:dyDescent="0.35">
      <c r="A33" s="17"/>
      <c r="B33" s="17"/>
      <c r="C33" s="17"/>
      <c r="F33" s="90" t="str">
        <f>+B6</f>
        <v>Name</v>
      </c>
      <c r="G33" s="64"/>
      <c r="H33" s="63"/>
      <c r="I33" s="63"/>
      <c r="J33" s="63"/>
      <c r="K33" s="63"/>
      <c r="L33" s="62"/>
      <c r="M33" s="165" t="s">
        <v>31</v>
      </c>
      <c r="N33" s="165"/>
      <c r="O33" s="165"/>
      <c r="P33" s="86">
        <f>+P31+P32</f>
        <v>0</v>
      </c>
      <c r="Q33" s="17"/>
    </row>
    <row r="34" spans="1:17" ht="15" x14ac:dyDescent="0.35">
      <c r="A34" s="17"/>
      <c r="B34" s="60"/>
      <c r="C34" s="60"/>
      <c r="D34" s="63"/>
      <c r="E34" s="63"/>
      <c r="F34" s="63"/>
      <c r="G34" s="64"/>
      <c r="H34" s="87"/>
      <c r="I34" s="87"/>
      <c r="J34" s="88"/>
      <c r="K34" s="63"/>
      <c r="L34" s="62"/>
      <c r="M34" s="62"/>
      <c r="N34" s="62"/>
      <c r="O34" s="62"/>
      <c r="P34" s="62"/>
      <c r="Q34" s="17"/>
    </row>
    <row r="35" spans="1:17" x14ac:dyDescent="0.35">
      <c r="F35" s="87"/>
      <c r="H35" s="87"/>
      <c r="I35" s="87"/>
      <c r="M35" s="89"/>
      <c r="N35" s="89"/>
      <c r="O35" s="89"/>
    </row>
    <row r="36" spans="1:17" x14ac:dyDescent="0.35">
      <c r="F36" s="87"/>
      <c r="H36" s="87"/>
      <c r="I36" s="87"/>
    </row>
    <row r="37" spans="1:17" x14ac:dyDescent="0.35">
      <c r="H37" s="87"/>
      <c r="I37" s="87"/>
    </row>
  </sheetData>
  <sheetProtection formatCells="0" sort="0" autoFilter="0"/>
  <mergeCells count="121">
    <mergeCell ref="M29:O29"/>
    <mergeCell ref="M30:O30"/>
    <mergeCell ref="M31:O31"/>
    <mergeCell ref="O8:P8"/>
    <mergeCell ref="M32:O32"/>
    <mergeCell ref="M33:O33"/>
    <mergeCell ref="M25:N25"/>
    <mergeCell ref="C9:D10"/>
    <mergeCell ref="B9:B10"/>
    <mergeCell ref="B23:B24"/>
    <mergeCell ref="C23:C24"/>
    <mergeCell ref="D23:D24"/>
    <mergeCell ref="G23:G24"/>
    <mergeCell ref="H23:H24"/>
    <mergeCell ref="J23:J24"/>
    <mergeCell ref="K23:K24"/>
    <mergeCell ref="L23:L24"/>
    <mergeCell ref="I23:I24"/>
    <mergeCell ref="H25:I25"/>
    <mergeCell ref="P21:P22"/>
    <mergeCell ref="K21:K22"/>
    <mergeCell ref="L21:L22"/>
    <mergeCell ref="M21:M22"/>
    <mergeCell ref="O21:O22"/>
    <mergeCell ref="M23:M24"/>
    <mergeCell ref="O23:O24"/>
    <mergeCell ref="P23:P24"/>
    <mergeCell ref="N21:N22"/>
    <mergeCell ref="N23:N24"/>
    <mergeCell ref="I21:I22"/>
    <mergeCell ref="M27:O27"/>
    <mergeCell ref="M28:O28"/>
    <mergeCell ref="B21:B22"/>
    <mergeCell ref="C21:C22"/>
    <mergeCell ref="D21:D22"/>
    <mergeCell ref="G21:G22"/>
    <mergeCell ref="H21:H22"/>
    <mergeCell ref="J21:J22"/>
    <mergeCell ref="B19:B20"/>
    <mergeCell ref="C19:C20"/>
    <mergeCell ref="D19:D20"/>
    <mergeCell ref="G19:G20"/>
    <mergeCell ref="H19:H20"/>
    <mergeCell ref="J19:J20"/>
    <mergeCell ref="I19:I20"/>
    <mergeCell ref="B17:B18"/>
    <mergeCell ref="C17:C18"/>
    <mergeCell ref="D17:D18"/>
    <mergeCell ref="G17:G18"/>
    <mergeCell ref="H17:H18"/>
    <mergeCell ref="J17:J18"/>
    <mergeCell ref="I17:I18"/>
    <mergeCell ref="P17:P18"/>
    <mergeCell ref="K17:K18"/>
    <mergeCell ref="L17:L18"/>
    <mergeCell ref="M17:M18"/>
    <mergeCell ref="O17:O18"/>
    <mergeCell ref="P19:P20"/>
    <mergeCell ref="K19:K20"/>
    <mergeCell ref="L19:L20"/>
    <mergeCell ref="M19:M20"/>
    <mergeCell ref="O19:O20"/>
    <mergeCell ref="N17:N18"/>
    <mergeCell ref="N19:N20"/>
    <mergeCell ref="K15:K16"/>
    <mergeCell ref="B13:B14"/>
    <mergeCell ref="C13:C14"/>
    <mergeCell ref="D13:D14"/>
    <mergeCell ref="G13:G14"/>
    <mergeCell ref="H13:H14"/>
    <mergeCell ref="J13:J14"/>
    <mergeCell ref="L15:L16"/>
    <mergeCell ref="M15:M16"/>
    <mergeCell ref="B15:B16"/>
    <mergeCell ref="C15:C16"/>
    <mergeCell ref="D15:D16"/>
    <mergeCell ref="G15:G16"/>
    <mergeCell ref="H15:H16"/>
    <mergeCell ref="J15:J16"/>
    <mergeCell ref="I13:I14"/>
    <mergeCell ref="I15:I16"/>
    <mergeCell ref="B11:B12"/>
    <mergeCell ref="C11:C12"/>
    <mergeCell ref="D11:D12"/>
    <mergeCell ref="G11:G12"/>
    <mergeCell ref="H11:H12"/>
    <mergeCell ref="J11:J12"/>
    <mergeCell ref="K11:K12"/>
    <mergeCell ref="L11:L12"/>
    <mergeCell ref="K13:K14"/>
    <mergeCell ref="L13:L14"/>
    <mergeCell ref="I11:I12"/>
    <mergeCell ref="O11:O12"/>
    <mergeCell ref="P11:P12"/>
    <mergeCell ref="M9:O9"/>
    <mergeCell ref="P9:P10"/>
    <mergeCell ref="P13:P14"/>
    <mergeCell ref="O15:O16"/>
    <mergeCell ref="P15:P16"/>
    <mergeCell ref="M11:M12"/>
    <mergeCell ref="M13:M14"/>
    <mergeCell ref="O13:O14"/>
    <mergeCell ref="N11:N12"/>
    <mergeCell ref="N13:N14"/>
    <mergeCell ref="N15:N16"/>
    <mergeCell ref="H8:L8"/>
    <mergeCell ref="B6:F6"/>
    <mergeCell ref="O6:P6"/>
    <mergeCell ref="O2:P2"/>
    <mergeCell ref="H5:J5"/>
    <mergeCell ref="L4:M4"/>
    <mergeCell ref="G9:G10"/>
    <mergeCell ref="K9:L9"/>
    <mergeCell ref="J2:L2"/>
    <mergeCell ref="B4:C4"/>
    <mergeCell ref="B2:F2"/>
    <mergeCell ref="O3:P4"/>
    <mergeCell ref="H4:J4"/>
    <mergeCell ref="D4:E4"/>
    <mergeCell ref="H9:I9"/>
    <mergeCell ref="M6:N6"/>
  </mergeCells>
  <conditionalFormatting sqref="B11:D24">
    <cfRule type="expression" dxfId="48" priority="55">
      <formula>$B11="ü"</formula>
    </cfRule>
  </conditionalFormatting>
  <conditionalFormatting sqref="E11">
    <cfRule type="expression" dxfId="47" priority="29">
      <formula>AND(B11&lt;&gt;"ü",E11&lt;&gt;"")</formula>
    </cfRule>
    <cfRule type="expression" dxfId="46" priority="63">
      <formula>B11="ü"</formula>
    </cfRule>
  </conditionalFormatting>
  <conditionalFormatting sqref="E12">
    <cfRule type="expression" dxfId="45" priority="54">
      <formula>B11="ü"</formula>
    </cfRule>
    <cfRule type="expression" dxfId="44" priority="28">
      <formula>AND(B11&lt;&gt;"ü",E12&lt;&gt;"")</formula>
    </cfRule>
  </conditionalFormatting>
  <conditionalFormatting sqref="E13">
    <cfRule type="expression" dxfId="43" priority="27">
      <formula>B13="ü"</formula>
    </cfRule>
    <cfRule type="expression" dxfId="42" priority="25">
      <formula>AND(B13&lt;&gt;"ü",E13&lt;&gt;"")</formula>
    </cfRule>
  </conditionalFormatting>
  <conditionalFormatting sqref="E14">
    <cfRule type="expression" dxfId="41" priority="24">
      <formula>AND(B13&lt;&gt;"ü",E14&lt;&gt;"")</formula>
    </cfRule>
    <cfRule type="expression" dxfId="40" priority="26">
      <formula>B13="ü"</formula>
    </cfRule>
  </conditionalFormatting>
  <conditionalFormatting sqref="E15">
    <cfRule type="expression" dxfId="39" priority="21">
      <formula>AND(B15&lt;&gt;"ü",E15&lt;&gt;"")</formula>
    </cfRule>
    <cfRule type="expression" dxfId="38" priority="23">
      <formula>B15="ü"</formula>
    </cfRule>
  </conditionalFormatting>
  <conditionalFormatting sqref="E16">
    <cfRule type="expression" dxfId="37" priority="20">
      <formula>AND(B15&lt;&gt;"ü",E16&lt;&gt;"")</formula>
    </cfRule>
    <cfRule type="expression" dxfId="36" priority="22">
      <formula>B15="ü"</formula>
    </cfRule>
  </conditionalFormatting>
  <conditionalFormatting sqref="E17">
    <cfRule type="expression" dxfId="35" priority="17">
      <formula>AND(B17&lt;&gt;"ü",E17&lt;&gt;"")</formula>
    </cfRule>
    <cfRule type="expression" dxfId="34" priority="19">
      <formula>B17="ü"</formula>
    </cfRule>
  </conditionalFormatting>
  <conditionalFormatting sqref="E18">
    <cfRule type="expression" dxfId="33" priority="16">
      <formula>AND(B17&lt;&gt;"ü",E18&lt;&gt;"")</formula>
    </cfRule>
    <cfRule type="expression" dxfId="32" priority="18">
      <formula>B17="ü"</formula>
    </cfRule>
  </conditionalFormatting>
  <conditionalFormatting sqref="E19">
    <cfRule type="expression" dxfId="31" priority="13">
      <formula>AND(B19&lt;&gt;"ü",E19&lt;&gt;"")</formula>
    </cfRule>
    <cfRule type="expression" dxfId="30" priority="15">
      <formula>B19="ü"</formula>
    </cfRule>
  </conditionalFormatting>
  <conditionalFormatting sqref="E20">
    <cfRule type="expression" dxfId="29" priority="12">
      <formula>AND(B19&lt;&gt;"ü",E20&lt;&gt;"")</formula>
    </cfRule>
    <cfRule type="expression" dxfId="28" priority="14">
      <formula>B19="ü"</formula>
    </cfRule>
  </conditionalFormatting>
  <conditionalFormatting sqref="E21">
    <cfRule type="expression" dxfId="27" priority="9">
      <formula>AND(B21&lt;&gt;"ü",E21&lt;&gt;"")</formula>
    </cfRule>
    <cfRule type="expression" dxfId="26" priority="11">
      <formula>B21="ü"</formula>
    </cfRule>
  </conditionalFormatting>
  <conditionalFormatting sqref="E22">
    <cfRule type="expression" dxfId="25" priority="8">
      <formula>AND(B21&lt;&gt;"ü",E22&lt;&gt;"")</formula>
    </cfRule>
    <cfRule type="expression" dxfId="24" priority="10">
      <formula>B21="ü"</formula>
    </cfRule>
  </conditionalFormatting>
  <conditionalFormatting sqref="E23">
    <cfRule type="expression" dxfId="23" priority="5">
      <formula>AND(B23&lt;&gt;"ü",E23&lt;&gt;"")</formula>
    </cfRule>
    <cfRule type="expression" dxfId="22" priority="7">
      <formula>B23="ü"</formula>
    </cfRule>
  </conditionalFormatting>
  <conditionalFormatting sqref="E24">
    <cfRule type="expression" dxfId="21" priority="4">
      <formula>AND(B23&lt;&gt;"ü",E24&lt;&gt;"")</formula>
    </cfRule>
    <cfRule type="expression" dxfId="20" priority="6">
      <formula>B23="ü"</formula>
    </cfRule>
  </conditionalFormatting>
  <conditionalFormatting sqref="F11:F16">
    <cfRule type="cellIs" dxfId="19" priority="98" stopIfTrue="1" operator="equal">
      <formula>"Offenbach"</formula>
    </cfRule>
    <cfRule type="cellIs" dxfId="18" priority="99" stopIfTrue="1" operator="equal">
      <formula>"Münster"</formula>
    </cfRule>
  </conditionalFormatting>
  <conditionalFormatting sqref="F13:F14">
    <cfRule type="cellIs" dxfId="17" priority="94" stopIfTrue="1" operator="equal">
      <formula>"Offenbach"</formula>
    </cfRule>
    <cfRule type="cellIs" dxfId="16" priority="95" stopIfTrue="1" operator="equal">
      <formula>"Münster"</formula>
    </cfRule>
  </conditionalFormatting>
  <conditionalFormatting sqref="F16:F22">
    <cfRule type="cellIs" dxfId="15" priority="108" stopIfTrue="1" operator="equal">
      <formula>"Offenbach"</formula>
    </cfRule>
    <cfRule type="cellIs" dxfId="14" priority="109" stopIfTrue="1" operator="equal">
      <formula>"Münster"</formula>
    </cfRule>
  </conditionalFormatting>
  <conditionalFormatting sqref="F17:F18">
    <cfRule type="cellIs" dxfId="13" priority="140" stopIfTrue="1" operator="equal">
      <formula>"Offenbach"</formula>
    </cfRule>
    <cfRule type="cellIs" dxfId="12" priority="141" stopIfTrue="1" operator="equal">
      <formula>"Münster"</formula>
    </cfRule>
  </conditionalFormatting>
  <conditionalFormatting sqref="F19:F20">
    <cfRule type="cellIs" dxfId="11" priority="105" stopIfTrue="1" operator="equal">
      <formula>"Münster"</formula>
    </cfRule>
    <cfRule type="cellIs" dxfId="10" priority="104" stopIfTrue="1" operator="equal">
      <formula>"Offenbach"</formula>
    </cfRule>
  </conditionalFormatting>
  <conditionalFormatting sqref="F23:F24">
    <cfRule type="cellIs" dxfId="9" priority="90" stopIfTrue="1" operator="equal">
      <formula>"Offenbach"</formula>
    </cfRule>
    <cfRule type="cellIs" dxfId="8" priority="91" stopIfTrue="1" operator="equal">
      <formula>"Münster"</formula>
    </cfRule>
    <cfRule type="cellIs" dxfId="7" priority="92" stopIfTrue="1" operator="equal">
      <formula>"Offenbach"</formula>
    </cfRule>
    <cfRule type="cellIs" dxfId="6" priority="93" stopIfTrue="1" operator="equal">
      <formula>"Münster"</formula>
    </cfRule>
  </conditionalFormatting>
  <conditionalFormatting sqref="J11:J24">
    <cfRule type="expression" dxfId="5" priority="3">
      <formula>AND(B11&lt;&gt;"ü",J11&lt;&gt;"")</formula>
    </cfRule>
  </conditionalFormatting>
  <conditionalFormatting sqref="M32:P32">
    <cfRule type="expression" dxfId="4" priority="1">
      <formula>$N$8=0</formula>
    </cfRule>
  </conditionalFormatting>
  <conditionalFormatting sqref="O10">
    <cfRule type="expression" dxfId="3" priority="320">
      <formula>$N$8=0</formula>
    </cfRule>
  </conditionalFormatting>
  <conditionalFormatting sqref="O11:O24">
    <cfRule type="expression" dxfId="2" priority="2">
      <formula>AND(O11&lt;&gt;"",$N$8=0)</formula>
    </cfRule>
  </conditionalFormatting>
  <conditionalFormatting sqref="O11:O25">
    <cfRule type="expression" dxfId="1" priority="319">
      <formula>$N$8=0</formula>
    </cfRule>
  </conditionalFormatting>
  <conditionalFormatting sqref="O8:P8">
    <cfRule type="expression" dxfId="0" priority="74">
      <formula>$N$8=1</formula>
    </cfRule>
  </conditionalFormatting>
  <dataValidations count="4">
    <dataValidation type="list" allowBlank="1" showInputMessage="1" showErrorMessage="1" sqref="J11:J24" xr:uid="{00000000-0002-0000-0000-000000000000}">
      <formula1>$J$10</formula1>
    </dataValidation>
    <dataValidation type="list" allowBlank="1" showInputMessage="1" showErrorMessage="1" sqref="B11:B24" xr:uid="{00000000-0002-0000-0000-000002000000}">
      <formula1>" ,ü"</formula1>
    </dataValidation>
    <dataValidation type="list" allowBlank="1" showInputMessage="1" showErrorMessage="1" sqref="O6:P6" xr:uid="{9789E9F0-D091-4428-AB36-A28AA0F61BC5}">
      <formula1>"Auto,Zug,Flugzeug,Bus"</formula1>
    </dataValidation>
    <dataValidation type="list" allowBlank="1" showInputMessage="1" showErrorMessage="1" sqref="O8" xr:uid="{B28825AB-0148-496C-BFAE-D5E3CA2C859C}">
      <formula1>"ohne Vorsteuer,mit Vorsteuer"</formula1>
    </dataValidation>
  </dataValidations>
  <printOptions horizontalCentered="1"/>
  <pageMargins left="0" right="0" top="0.78740157480314965" bottom="0" header="0" footer="0"/>
  <pageSetup paperSize="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</dc:title>
  <dc:subject>Ek-Steuer</dc:subject>
  <dc:creator>© Bernd Stampp 2026</dc:creator>
  <cp:lastModifiedBy>Bernd Stampp</cp:lastModifiedBy>
  <cp:lastPrinted>2026-01-03T11:18:29Z</cp:lastPrinted>
  <dcterms:created xsi:type="dcterms:W3CDTF">1999-11-11T10:07:53Z</dcterms:created>
  <dcterms:modified xsi:type="dcterms:W3CDTF">2026-03-15T07:37:46Z</dcterms:modified>
</cp:coreProperties>
</file>