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DieseArbeitsmappe" defaultThemeVersion="124226"/>
  <mc:AlternateContent xmlns:mc="http://schemas.openxmlformats.org/markup-compatibility/2006">
    <mc:Choice Requires="x15">
      <x15ac:absPath xmlns:x15ac="http://schemas.microsoft.com/office/spreadsheetml/2010/11/ac" url="H:\Bernd-Stampp\Dateien-Flux\"/>
    </mc:Choice>
  </mc:AlternateContent>
  <xr:revisionPtr revIDLastSave="0" documentId="13_ncr:1_{A491724D-3D56-4A47-A18F-9315A31005CE}" xr6:coauthVersionLast="47" xr6:coauthVersionMax="47" xr10:uidLastSave="{00000000-0000-0000-0000-000000000000}"/>
  <bookViews>
    <workbookView showHorizontalScroll="0" showVerticalScroll="0" xWindow="-98" yWindow="-98" windowWidth="28996" windowHeight="15675" xr2:uid="{00000000-000D-0000-FFFF-FFFF00000000}"/>
  </bookViews>
  <sheets>
    <sheet name="Übersicht" sheetId="1" r:id="rId1"/>
    <sheet name="Transfer" sheetId="2" r:id="rId2"/>
    <sheet name="Legende 1" sheetId="3" r:id="rId3"/>
    <sheet name="Legende 2" sheetId="4" r:id="rId4"/>
  </sheets>
  <definedNames>
    <definedName name="_xlnm.Print_Area" localSheetId="2">'Legende 1'!$A$1:$V$47</definedName>
    <definedName name="_xlnm.Print_Area" localSheetId="0">Übersicht!$A$1:$V$46</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C19" i="1"/>
  <c r="C18" i="1"/>
  <c r="C5" i="1"/>
  <c r="C6" i="1"/>
  <c r="C4" i="1"/>
  <c r="C10" i="1"/>
  <c r="I11" i="1"/>
  <c r="I12" i="1"/>
  <c r="I13" i="1"/>
  <c r="I14" i="1"/>
  <c r="I10" i="1"/>
  <c r="I19" i="1"/>
  <c r="I18" i="1"/>
  <c r="T12" i="1"/>
  <c r="T13" i="1"/>
  <c r="S35" i="1" l="1"/>
  <c r="D18" i="1" l="1"/>
  <c r="D40" i="1"/>
  <c r="D19" i="1"/>
  <c r="D41" i="1"/>
  <c r="J18" i="1"/>
  <c r="T7" i="1" l="1"/>
  <c r="U7" i="1"/>
  <c r="D42" i="1"/>
  <c r="E4" i="2"/>
  <c r="D4" i="2"/>
  <c r="C4" i="2"/>
  <c r="T20" i="1" l="1"/>
  <c r="T19" i="1"/>
  <c r="T18" i="1"/>
  <c r="T17" i="1"/>
  <c r="T16" i="1"/>
  <c r="B36" i="1" l="1"/>
  <c r="F28" i="1" l="1"/>
  <c r="E24" i="1"/>
  <c r="I23" i="1" l="1"/>
  <c r="J26" i="1"/>
  <c r="F36" i="1" l="1"/>
  <c r="S28" i="1" l="1"/>
  <c r="B42" i="1" l="1"/>
  <c r="I2" i="1" l="1"/>
  <c r="F42" i="1" l="1"/>
  <c r="Q18" i="2" l="1"/>
  <c r="U18" i="1" s="1"/>
  <c r="R18" i="2" l="1"/>
  <c r="U19" i="1" s="1"/>
  <c r="P18" i="2" l="1"/>
  <c r="U17" i="1" s="1"/>
  <c r="U40" i="1" l="1"/>
  <c r="B28" i="1" l="1"/>
  <c r="Q15" i="1" l="1"/>
  <c r="S37" i="1" s="1"/>
  <c r="N37" i="1" s="1"/>
  <c r="P15" i="1"/>
  <c r="T44" i="1" s="1"/>
  <c r="U41" i="1" l="1"/>
  <c r="U31" i="1" l="1"/>
  <c r="I6" i="2" l="1"/>
  <c r="G6" i="2" s="1"/>
  <c r="I7" i="2"/>
  <c r="G7" i="2" s="1"/>
  <c r="I8" i="2"/>
  <c r="G8" i="2" s="1"/>
  <c r="I9" i="2"/>
  <c r="G9" i="2" s="1"/>
  <c r="I10" i="2"/>
  <c r="G10" i="2" s="1"/>
  <c r="I11" i="2"/>
  <c r="G11" i="2" s="1"/>
  <c r="I12" i="2"/>
  <c r="G12" i="2" s="1"/>
  <c r="I13" i="2"/>
  <c r="G13" i="2" s="1"/>
  <c r="I14" i="2"/>
  <c r="G14" i="2" s="1"/>
  <c r="I15" i="2"/>
  <c r="G15" i="2" s="1"/>
  <c r="I16" i="2"/>
  <c r="G16" i="2" s="1"/>
  <c r="S36" i="1" l="1"/>
  <c r="U35" i="1"/>
  <c r="J42" i="1"/>
  <c r="J19" i="1"/>
  <c r="J20" i="1" s="1"/>
  <c r="T15" i="1"/>
  <c r="T14" i="1"/>
  <c r="D18" i="2" l="1"/>
  <c r="M18" i="2" l="1"/>
  <c r="U14" i="1" s="1"/>
  <c r="U43" i="1" l="1"/>
  <c r="S34" i="1"/>
  <c r="U34" i="1" s="1"/>
  <c r="J36" i="1" l="1"/>
  <c r="I36" i="1" s="1"/>
  <c r="I5" i="2" l="1"/>
  <c r="G5" i="2" l="1"/>
  <c r="G17" i="2" s="1"/>
  <c r="K18" i="2"/>
  <c r="U12" i="1" s="1"/>
  <c r="G18" i="2" l="1"/>
  <c r="G19" i="2"/>
  <c r="D20" i="1"/>
  <c r="N18" i="2" l="1"/>
  <c r="U15" i="1" l="1"/>
  <c r="F7" i="1" l="1"/>
  <c r="J15" i="1"/>
  <c r="S30" i="1" l="1"/>
  <c r="N30" i="1" l="1"/>
  <c r="O18" i="2"/>
  <c r="U16" i="1" s="1"/>
  <c r="S18" i="2"/>
  <c r="U20" i="1" s="1"/>
  <c r="L18" i="2"/>
  <c r="U13" i="1" l="1"/>
  <c r="K19" i="2"/>
  <c r="U11" i="1" l="1"/>
  <c r="U36" i="1"/>
  <c r="U38" i="1"/>
  <c r="U30" i="1" l="1"/>
  <c r="J6" i="1" l="1"/>
  <c r="U37" i="1" l="1"/>
  <c r="C18" i="2" l="1"/>
  <c r="E18" i="2" l="1"/>
  <c r="C19" i="2" s="1"/>
  <c r="U42" i="1" l="1"/>
  <c r="U39" i="1" l="1"/>
  <c r="N43" i="1"/>
  <c r="S7" i="1" l="1"/>
  <c r="S8" i="1" s="1"/>
  <c r="P7" i="1" l="1"/>
  <c r="D28" i="1" l="1"/>
  <c r="S32" i="1" l="1"/>
  <c r="U32" i="1" l="1"/>
  <c r="D7" i="1" l="1"/>
  <c r="I27" i="1" l="1"/>
  <c r="S29" i="1"/>
  <c r="U29" i="1" l="1"/>
  <c r="D36" i="1" l="1"/>
  <c r="D15" i="1"/>
  <c r="J5" i="1" s="1"/>
  <c r="J7" i="1" s="1"/>
  <c r="I7" i="1" s="1"/>
  <c r="S33" i="1" l="1"/>
  <c r="D44" i="1"/>
  <c r="J44" i="1" s="1"/>
  <c r="U33" i="1" l="1"/>
  <c r="N33" i="1"/>
  <c r="R44" i="1"/>
  <c r="U44" i="1" s="1"/>
  <c r="U45" i="1" s="1"/>
  <c r="P44" i="1"/>
  <c r="U9" i="1"/>
  <c r="U8" i="1" s="1"/>
</calcChain>
</file>

<file path=xl/sharedStrings.xml><?xml version="1.0" encoding="utf-8"?>
<sst xmlns="http://schemas.openxmlformats.org/spreadsheetml/2006/main" count="528" uniqueCount="126">
  <si>
    <t>Dispo</t>
  </si>
  <si>
    <t>Ausgaben</t>
  </si>
  <si>
    <t>Einnahmen</t>
  </si>
  <si>
    <t>Transfer</t>
  </si>
  <si>
    <t>Saldo</t>
  </si>
  <si>
    <t>Differenz</t>
  </si>
  <si>
    <t>Vorjahr</t>
  </si>
  <si>
    <t xml:space="preserve">Jahresendstand </t>
  </si>
  <si>
    <t>Darlehen</t>
  </si>
  <si>
    <t xml:space="preserve">aktuelle Darlehen </t>
  </si>
  <si>
    <t>Jan</t>
  </si>
  <si>
    <t>Feb</t>
  </si>
  <si>
    <t>Mrz</t>
  </si>
  <si>
    <t>Apr</t>
  </si>
  <si>
    <t>Mai</t>
  </si>
  <si>
    <t>Jun</t>
  </si>
  <si>
    <t>Jul</t>
  </si>
  <si>
    <t>Aug</t>
  </si>
  <si>
    <t>Sep</t>
  </si>
  <si>
    <t>Okt</t>
  </si>
  <si>
    <t>Nov</t>
  </si>
  <si>
    <t>Dez</t>
  </si>
  <si>
    <t>Anlagekonten</t>
  </si>
  <si>
    <t>Girokonten</t>
  </si>
  <si>
    <t xml:space="preserve">aktuelles Bargeld </t>
  </si>
  <si>
    <t>Depot</t>
  </si>
  <si>
    <t>Bestand</t>
  </si>
  <si>
    <t>Geld</t>
  </si>
  <si>
    <t>frei verfügbar</t>
  </si>
  <si>
    <t>Immobilien</t>
  </si>
  <si>
    <t>Rücklagen</t>
  </si>
  <si>
    <t>Jahresende</t>
  </si>
  <si>
    <t>Instandhaltungsrücklagen</t>
  </si>
  <si>
    <t>Schrankfach</t>
  </si>
  <si>
    <t xml:space="preserve">Liquidität </t>
  </si>
  <si>
    <t>Auto</t>
  </si>
  <si>
    <t>Konto-Transfers</t>
  </si>
  <si>
    <t>Netto</t>
  </si>
  <si>
    <t>Jahresanfang</t>
  </si>
  <si>
    <t>mit Depotauflösung und Goldverkauf</t>
  </si>
  <si>
    <t>ohne Gold</t>
  </si>
  <si>
    <t>Ertrag</t>
  </si>
  <si>
    <t>nach Steuern</t>
  </si>
  <si>
    <t>Netto-Vermögen</t>
  </si>
  <si>
    <t>Gold/Münzen</t>
  </si>
  <si>
    <t xml:space="preserve">EK-Steuerschätzung </t>
  </si>
  <si>
    <t>Kapitaltransfers</t>
  </si>
  <si>
    <t>Steuerschätzung</t>
  </si>
  <si>
    <t>Münzen</t>
  </si>
  <si>
    <t>Sonderkonten</t>
  </si>
  <si>
    <t>Anlagegold/Münzen</t>
  </si>
  <si>
    <t>Sammlermünzen</t>
  </si>
  <si>
    <t>X</t>
  </si>
  <si>
    <t>Prüfung</t>
  </si>
  <si>
    <t>Salden</t>
  </si>
  <si>
    <t>Restdarlehen</t>
  </si>
  <si>
    <t>mit Gold und Depot</t>
  </si>
  <si>
    <t>mit EkSteuer</t>
  </si>
  <si>
    <t xml:space="preserve">  Vermögen am Jahresende:</t>
  </si>
  <si>
    <t>aktueller Marktwert</t>
  </si>
  <si>
    <t xml:space="preserve">Vorjahr: </t>
  </si>
  <si>
    <t xml:space="preserve"> Bargeld</t>
  </si>
  <si>
    <t xml:space="preserve">  ohne Gold</t>
  </si>
  <si>
    <t>nach Darlehen</t>
  </si>
  <si>
    <t xml:space="preserve">inklusive Ek-Steuer </t>
  </si>
  <si>
    <t>Wert</t>
  </si>
  <si>
    <t>I</t>
  </si>
  <si>
    <t>ÿ</t>
  </si>
  <si>
    <t>S  O  N  D  E  R  K  O  N  T  E  N</t>
  </si>
  <si>
    <t>Bank</t>
  </si>
  <si>
    <t>Konto 1</t>
  </si>
  <si>
    <t>Konto 2</t>
  </si>
  <si>
    <t>Konto 3</t>
  </si>
  <si>
    <t>Darlehn 1</t>
  </si>
  <si>
    <t>Darlehn 2</t>
  </si>
  <si>
    <t>Darlehn 3</t>
  </si>
  <si>
    <t>Darlehn 4</t>
  </si>
  <si>
    <t>Darlehn 5</t>
  </si>
  <si>
    <t>Person</t>
  </si>
  <si>
    <t>Depot-Konto</t>
  </si>
  <si>
    <t>Erstattung</t>
  </si>
  <si>
    <t>I 1</t>
  </si>
  <si>
    <t>I 2</t>
  </si>
  <si>
    <t>I 3</t>
  </si>
  <si>
    <t>Immo 1</t>
  </si>
  <si>
    <t>Immo 2</t>
  </si>
  <si>
    <t>Immo 3</t>
  </si>
  <si>
    <t>Immo 4</t>
  </si>
  <si>
    <t>Immo 5</t>
  </si>
  <si>
    <t>Immo 6</t>
  </si>
  <si>
    <t xml:space="preserve"> Dieses Feld wird optional  zum Vergleich mit dem Vorjahreswert befüllt.</t>
  </si>
  <si>
    <t xml:space="preserve"> Die anderen Felder werden automatisch von der Anwendung berechnet.</t>
  </si>
  <si>
    <t xml:space="preserve"> Dieses Feld wird ständig mit dem aktuellen Datum  manuell aktualisiert.</t>
  </si>
  <si>
    <t xml:space="preserve"> Dieses Feld wird mit der Bezeichnung  der Quelle  manuell eingetragen.</t>
  </si>
  <si>
    <t xml:space="preserve"> Dieses Feld wird mit dem  entsprechenden  Quell-Datei-Feld  verknüpft.</t>
  </si>
  <si>
    <t>Die Werte müssen bei Bedarf manuell mit den aktuellen Werten aus den Datenquellen eingetragen werden.</t>
  </si>
  <si>
    <t>Diese Felder werden bei der erstmaligen Anlage dieser Anwendung mit Namen und Gültigkeitsjahr ausgefüllt.</t>
  </si>
  <si>
    <t>Diese Anwendung wurde entsprechend der geltenden Gesetze erstellt und ausgiebig getestet.  Der Ersteller übernimmt jedoch  keine Gewähr.
Der Anwender ist für die Eintragungen und Veränderungen selbst verantwortlich. Dies wird hiermit durch Nutzung der Anwendung akzeptiert.</t>
  </si>
  <si>
    <t>KtoSp&gt;</t>
  </si>
  <si>
    <t>Farbcode:</t>
  </si>
  <si>
    <t>Steuerschätzer&gt;</t>
  </si>
  <si>
    <t>Kontosplitter&gt;</t>
  </si>
  <si>
    <t>Die   gelben Felder  können
ausgefüllt    oder  selektiert
werden. Die anderen Felder
 sind  gesperrt  und  werden
vom Programm  berechnet.</t>
  </si>
  <si>
    <t>monatlich den Farcode</t>
  </si>
  <si>
    <t>anpassen:</t>
  </si>
  <si>
    <t>&lt; Namen des Kontos eintragen</t>
  </si>
  <si>
    <t>&lt; Namen des Sonderkontos eintragen &gt;</t>
  </si>
  <si>
    <t>24Q4</t>
  </si>
  <si>
    <r>
      <rPr>
        <sz val="20"/>
        <color rgb="FFC00000"/>
        <rFont val="Algerian"/>
        <family val="5"/>
      </rPr>
      <t>€</t>
    </r>
    <r>
      <rPr>
        <sz val="12"/>
        <color rgb="FF006666"/>
        <rFont val="Algerian"/>
        <family val="5"/>
      </rPr>
      <t>FLUX</t>
    </r>
  </si>
  <si>
    <t xml:space="preserve"> V 25.108  |</t>
  </si>
  <si>
    <r>
      <t xml:space="preserve">vdp-Index  </t>
    </r>
    <r>
      <rPr>
        <sz val="9"/>
        <color theme="8" tint="-0.249977111117893"/>
        <rFont val="Wingdings"/>
        <charset val="2"/>
      </rPr>
      <t>ÿ</t>
    </r>
  </si>
  <si>
    <r>
      <rPr>
        <sz val="9"/>
        <color theme="0" tint="-0.499984740745262"/>
        <rFont val="Arial"/>
        <family val="2"/>
      </rPr>
      <t>&lt;</t>
    </r>
    <r>
      <rPr>
        <sz val="9"/>
        <color theme="0" tint="-0.499984740745262"/>
        <rFont val="Wingdings"/>
        <charset val="2"/>
      </rPr>
      <t>ÿ</t>
    </r>
  </si>
  <si>
    <r>
      <rPr>
        <sz val="9"/>
        <color rgb="FF002060"/>
        <rFont val="Wingdings"/>
        <charset val="2"/>
      </rPr>
      <t>I</t>
    </r>
    <r>
      <rPr>
        <sz val="9"/>
        <color rgb="FF002060"/>
        <rFont val="Arial"/>
        <family val="2"/>
      </rPr>
      <t>&gt;</t>
    </r>
  </si>
  <si>
    <r>
      <rPr>
        <sz val="9"/>
        <color rgb="FF002060"/>
        <rFont val="Arial"/>
        <family val="2"/>
      </rPr>
      <t>&lt;</t>
    </r>
    <r>
      <rPr>
        <sz val="9"/>
        <color rgb="FF002060"/>
        <rFont val="Wingdings"/>
        <charset val="2"/>
      </rPr>
      <t>ÿ</t>
    </r>
  </si>
  <si>
    <t>Kontosplitter</t>
  </si>
  <si>
    <t xml:space="preserve"> dunkelgrau = abgeschlosen</t>
  </si>
  <si>
    <t xml:space="preserve"> hellgrau      = Planung</t>
  </si>
  <si>
    <t xml:space="preserve"> gelb             = aktuell</t>
  </si>
  <si>
    <t>Dieses Felder werden mit dem  entsprechenden
Quell-Datei-Feldern automatisch verknüpft.</t>
  </si>
  <si>
    <t>Darlehn</t>
  </si>
  <si>
    <t>Tagesgeld</t>
  </si>
  <si>
    <t>Anlage V</t>
  </si>
  <si>
    <t>Anl  V</t>
  </si>
  <si>
    <r>
      <rPr>
        <b/>
        <sz val="12"/>
        <color rgb="FF002060"/>
        <rFont val="Wingdings"/>
        <charset val="2"/>
      </rPr>
      <t>ÿ</t>
    </r>
    <r>
      <rPr>
        <b/>
        <sz val="12"/>
        <color rgb="FF002060"/>
        <rFont val="Arial"/>
        <family val="2"/>
      </rPr>
      <t xml:space="preserve"> (automatisch) oder  </t>
    </r>
    <r>
      <rPr>
        <b/>
        <sz val="12"/>
        <color rgb="FF002060"/>
        <rFont val="Wingdings"/>
        <charset val="2"/>
      </rPr>
      <t>I</t>
    </r>
    <r>
      <rPr>
        <b/>
        <sz val="12"/>
        <color rgb="FF002060"/>
        <rFont val="Arial"/>
        <family val="2"/>
      </rPr>
      <t xml:space="preserve"> manuell) sind der Hinweis, dass
dieses Feld von einer anderen Anwendung importier wird.</t>
    </r>
  </si>
  <si>
    <t>Diese Felder werden ständig mit dem aktuellen Datenbestand aus den Quell-Dateien manuell aktualisiert.</t>
  </si>
  <si>
    <r>
      <rPr>
        <sz val="9"/>
        <color theme="0" tint="-0.499984740745262"/>
        <rFont val="Wingdings"/>
        <charset val="2"/>
      </rPr>
      <t>I</t>
    </r>
    <r>
      <rPr>
        <sz val="9"/>
        <color theme="0" tint="-0.499984740745262"/>
        <rFont val="Arial"/>
        <family val="2"/>
      </rPr>
      <t>&gt;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</si>
</sst>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0\ &quot;€&quot;;\-#,##0\ &quot;€&quot;"/>
    <numFmt numFmtId="6" formatCode="#,##0\ &quot;€&quot;;[Red]\-#,##0\ &quot;€&quot;"/>
    <numFmt numFmtId="7" formatCode="#,##0.00\ &quot;€&quot;;\-#,##0.00\ &quot;€&quot;"/>
    <numFmt numFmtId="8" formatCode="#,##0.00\ &quot;€&quot;;[Red]\-#,##0.00\ &quot;€&quot;"/>
    <numFmt numFmtId="44" formatCode="_-* #,##0.00\ &quot;€&quot;_-;\-* #,##0.00\ &quot;€&quot;_-;_-* &quot;-&quot;??\ &quot;€&quot;_-;_-@_-"/>
    <numFmt numFmtId="164" formatCode="#,##0.00_ ;[Red]\-#,##0.00\ "/>
    <numFmt numFmtId="165" formatCode="_-* #,##0.00\ [$€-1]_-;\-* #,##0.00\ [$€-1]_-;_-* &quot;-&quot;??\ [$€-1]_-"/>
    <numFmt numFmtId="166" formatCode="#,##0.00_ ;\-#,##0.00\ "/>
    <numFmt numFmtId="167" formatCode="&quot;Stand: &quot;dd/mm/yyyy"/>
    <numFmt numFmtId="168" formatCode="#,##0\ &quot;€&quot;"/>
    <numFmt numFmtId="169" formatCode="#,##0\ &quot;€&quot;&quot; Tilgung&quot;"/>
    <numFmt numFmtId="170" formatCode="yyyy"/>
    <numFmt numFmtId="171" formatCode="&quot;Dezember &quot;yyyy"/>
    <numFmt numFmtId="172" formatCode="&quot;EkSt &quot;yyyy"/>
    <numFmt numFmtId="173" formatCode="#,##0.000&quot; Feinunzen Gold&quot;"/>
    <numFmt numFmtId="174" formatCode="&quot;Vortrag &quot;yyyy"/>
    <numFmt numFmtId="175" formatCode="&quot;Münzen &quot;#,##0\ &quot;€&quot;"/>
    <numFmt numFmtId="176" formatCode="&quot;Konto &quot;#,##0\ &quot;€&quot;"/>
    <numFmt numFmtId="177" formatCode="&quot;Depot-Wert &quot;#,##0\ &quot;€&quot;"/>
    <numFmt numFmtId="178" formatCode="#,##0.00&quot; g&quot;"/>
    <numFmt numFmtId="179" formatCode="#,##0\ &quot;€&quot;&quot; Kurs Feinunze&quot;"/>
  </numFmts>
  <fonts count="171">
    <font>
      <sz val="11"/>
      <name val="Arial"/>
    </font>
    <font>
      <b/>
      <sz val="12"/>
      <name val="Arial"/>
      <family val="2"/>
    </font>
    <font>
      <b/>
      <i/>
      <sz val="11"/>
      <name val="Arial"/>
      <family val="2"/>
    </font>
    <font>
      <b/>
      <sz val="12"/>
      <color indexed="17"/>
      <name val="Arial"/>
      <family val="2"/>
    </font>
    <font>
      <b/>
      <sz val="8"/>
      <name val="Arial"/>
      <family val="2"/>
    </font>
    <font>
      <b/>
      <i/>
      <sz val="8"/>
      <name val="Arial"/>
      <family val="2"/>
    </font>
    <font>
      <b/>
      <sz val="8"/>
      <color indexed="17"/>
      <name val="Arial"/>
      <family val="2"/>
    </font>
    <font>
      <b/>
      <sz val="11"/>
      <name val="Arial"/>
      <family val="2"/>
    </font>
    <font>
      <b/>
      <sz val="11"/>
      <color indexed="17"/>
      <name val="Arial"/>
      <family val="2"/>
    </font>
    <font>
      <b/>
      <sz val="11"/>
      <color indexed="23"/>
      <name val="Arial"/>
      <family val="2"/>
    </font>
    <font>
      <b/>
      <sz val="11"/>
      <color indexed="21"/>
      <name val="Arial"/>
      <family val="2"/>
    </font>
    <font>
      <sz val="12"/>
      <name val="Helv"/>
    </font>
    <font>
      <b/>
      <sz val="10"/>
      <color indexed="21"/>
      <name val="Arial"/>
      <family val="2"/>
    </font>
    <font>
      <b/>
      <sz val="10"/>
      <color indexed="23"/>
      <name val="Arial"/>
      <family val="2"/>
    </font>
    <font>
      <b/>
      <sz val="9"/>
      <color indexed="18"/>
      <name val="Arial"/>
      <family val="2"/>
    </font>
    <font>
      <b/>
      <sz val="10"/>
      <name val="Arial"/>
      <family val="2"/>
    </font>
    <font>
      <b/>
      <sz val="11"/>
      <color indexed="22"/>
      <name val="Arial"/>
      <family val="2"/>
    </font>
    <font>
      <b/>
      <sz val="11"/>
      <color rgb="FF008080"/>
      <name val="Arial"/>
      <family val="2"/>
    </font>
    <font>
      <sz val="11"/>
      <color rgb="FF9C0006"/>
      <name val="Calibri"/>
      <family val="2"/>
      <scheme val="minor"/>
    </font>
    <font>
      <sz val="11"/>
      <name val="Arial"/>
      <family val="2"/>
    </font>
    <font>
      <b/>
      <sz val="18"/>
      <color rgb="FF002060"/>
      <name val="Arial"/>
      <family val="2"/>
    </font>
    <font>
      <b/>
      <sz val="12"/>
      <color rgb="FF002060"/>
      <name val="Arial"/>
      <family val="2"/>
    </font>
    <font>
      <b/>
      <sz val="8"/>
      <color theme="1" tint="0.14999847407452621"/>
      <name val="Arial"/>
      <family val="2"/>
    </font>
    <font>
      <b/>
      <sz val="12"/>
      <color rgb="FF008080"/>
      <name val="Arial"/>
      <family val="2"/>
    </font>
    <font>
      <b/>
      <i/>
      <sz val="10"/>
      <color rgb="FF002060"/>
      <name val="Arial"/>
      <family val="2"/>
    </font>
    <font>
      <b/>
      <sz val="10"/>
      <color rgb="FF002060"/>
      <name val="Arial"/>
      <family val="2"/>
    </font>
    <font>
      <b/>
      <sz val="11"/>
      <color rgb="FF002060"/>
      <name val="Arial"/>
      <family val="2"/>
    </font>
    <font>
      <b/>
      <sz val="11"/>
      <color theme="6" tint="-0.499984740745262"/>
      <name val="Arial"/>
      <family val="2"/>
    </font>
    <font>
      <b/>
      <sz val="11"/>
      <color rgb="FF006100"/>
      <name val="Arial"/>
      <family val="2"/>
    </font>
    <font>
      <b/>
      <sz val="11"/>
      <color theme="0" tint="-0.34998626667073579"/>
      <name val="Arial"/>
      <family val="2"/>
    </font>
    <font>
      <b/>
      <sz val="9"/>
      <color indexed="60"/>
      <name val="Arial"/>
      <family val="2"/>
    </font>
    <font>
      <b/>
      <sz val="10"/>
      <color rgb="FFFF0000"/>
      <name val="Arial"/>
      <family val="2"/>
    </font>
    <font>
      <sz val="10"/>
      <color theme="0"/>
      <name val="Arial"/>
      <family val="2"/>
    </font>
    <font>
      <b/>
      <sz val="18"/>
      <name val="Arial"/>
      <family val="2"/>
    </font>
    <font>
      <sz val="8"/>
      <name val="Arial"/>
      <family val="2"/>
    </font>
    <font>
      <b/>
      <sz val="9"/>
      <color rgb="FFFF0000"/>
      <name val="Arial"/>
      <family val="2"/>
    </font>
    <font>
      <b/>
      <sz val="12"/>
      <color theme="9" tint="-0.499984740745262"/>
      <name val="Arial"/>
      <family val="2"/>
    </font>
    <font>
      <b/>
      <sz val="11"/>
      <color theme="9" tint="-0.499984740745262"/>
      <name val="Arial"/>
      <family val="2"/>
    </font>
    <font>
      <b/>
      <sz val="10"/>
      <color indexed="18"/>
      <name val="Arial"/>
      <family val="2"/>
    </font>
    <font>
      <b/>
      <sz val="10"/>
      <color rgb="FFC00000"/>
      <name val="Arial"/>
      <family val="2"/>
    </font>
    <font>
      <b/>
      <sz val="10"/>
      <color rgb="FF008000"/>
      <name val="Arial"/>
      <family val="2"/>
    </font>
    <font>
      <b/>
      <sz val="10"/>
      <color theme="1" tint="0.249977111117893"/>
      <name val="Arial"/>
      <family val="2"/>
    </font>
    <font>
      <sz val="10"/>
      <color rgb="FF3F3F76"/>
      <name val="Arial"/>
      <family val="2"/>
    </font>
    <font>
      <b/>
      <sz val="9"/>
      <color rgb="FF008000"/>
      <name val="Arial"/>
      <family val="2"/>
    </font>
    <font>
      <b/>
      <sz val="10"/>
      <color theme="1" tint="0.34998626667073579"/>
      <name val="Arial"/>
      <family val="2"/>
    </font>
    <font>
      <b/>
      <sz val="48"/>
      <color theme="0" tint="-0.499984740745262"/>
      <name val="Arial"/>
      <family val="2"/>
    </font>
    <font>
      <b/>
      <sz val="9"/>
      <color theme="1" tint="0.249977111117893"/>
      <name val="Arial"/>
      <family val="2"/>
    </font>
    <font>
      <b/>
      <sz val="10"/>
      <color theme="8" tint="-0.499984740745262"/>
      <name val="Arial"/>
      <family val="2"/>
    </font>
    <font>
      <b/>
      <sz val="11"/>
      <color rgb="FFFFFFCC"/>
      <name val="Arial"/>
      <family val="2"/>
    </font>
    <font>
      <b/>
      <i/>
      <sz val="11"/>
      <color rgb="FFFFFF00"/>
      <name val="Arial"/>
      <family val="2"/>
    </font>
    <font>
      <b/>
      <sz val="10"/>
      <color theme="9" tint="-0.499984740745262"/>
      <name val="Arial"/>
      <family val="2"/>
    </font>
    <font>
      <b/>
      <sz val="11"/>
      <color rgb="FFC00000"/>
      <name val="Arial"/>
      <family val="2"/>
    </font>
    <font>
      <b/>
      <i/>
      <sz val="11"/>
      <color rgb="FFC00000"/>
      <name val="Arial"/>
      <family val="2"/>
    </font>
    <font>
      <b/>
      <i/>
      <sz val="10"/>
      <color rgb="FF006666"/>
      <name val="Arial"/>
      <family val="2"/>
    </font>
    <font>
      <b/>
      <sz val="11"/>
      <color rgb="FF7030A0"/>
      <name val="Arial"/>
      <family val="2"/>
    </font>
    <font>
      <b/>
      <i/>
      <sz val="12"/>
      <color rgb="FFFFFF00"/>
      <name val="Arial"/>
      <family val="2"/>
    </font>
    <font>
      <b/>
      <sz val="9"/>
      <color rgb="FF002060"/>
      <name val="Arial"/>
      <family val="2"/>
    </font>
    <font>
      <b/>
      <sz val="9"/>
      <color theme="9" tint="-0.499984740745262"/>
      <name val="Arial"/>
      <family val="2"/>
    </font>
    <font>
      <b/>
      <i/>
      <sz val="10"/>
      <color rgb="FFC00000"/>
      <name val="Arial"/>
      <family val="2"/>
    </font>
    <font>
      <b/>
      <i/>
      <sz val="9"/>
      <color indexed="23"/>
      <name val="Arial"/>
      <family val="2"/>
    </font>
    <font>
      <b/>
      <sz val="9"/>
      <color rgb="FFC00000"/>
      <name val="Arial"/>
      <family val="2"/>
    </font>
    <font>
      <b/>
      <sz val="8"/>
      <color theme="1" tint="0.249977111117893"/>
      <name val="Arial"/>
      <family val="2"/>
    </font>
    <font>
      <b/>
      <i/>
      <sz val="11"/>
      <color rgb="FF002060"/>
      <name val="Arial"/>
      <family val="2"/>
    </font>
    <font>
      <b/>
      <sz val="11"/>
      <color theme="0" tint="-0.499984740745262"/>
      <name val="Arial"/>
      <family val="2"/>
    </font>
    <font>
      <b/>
      <sz val="10"/>
      <color theme="0" tint="-0.499984740745262"/>
      <name val="Arial"/>
      <family val="2"/>
    </font>
    <font>
      <b/>
      <i/>
      <sz val="10"/>
      <color rgb="FFFFFFCC"/>
      <name val="Arial"/>
      <family val="2"/>
    </font>
    <font>
      <b/>
      <sz val="10"/>
      <color theme="1" tint="0.14999847407452621"/>
      <name val="Arial"/>
      <family val="2"/>
    </font>
    <font>
      <b/>
      <i/>
      <sz val="10"/>
      <color theme="0" tint="-0.499984740745262"/>
      <name val="Arial"/>
      <family val="2"/>
    </font>
    <font>
      <b/>
      <i/>
      <sz val="10"/>
      <color rgb="FF7030A0"/>
      <name val="Arial"/>
      <family val="2"/>
    </font>
    <font>
      <b/>
      <sz val="11"/>
      <color rgb="FF006666"/>
      <name val="Arial"/>
      <family val="2"/>
    </font>
    <font>
      <b/>
      <sz val="9"/>
      <color rgb="FF006666"/>
      <name val="Arial"/>
      <family val="2"/>
    </font>
    <font>
      <b/>
      <sz val="14"/>
      <color rgb="FF002060"/>
      <name val="Arial"/>
      <family val="2"/>
    </font>
    <font>
      <b/>
      <sz val="10"/>
      <color rgb="FF7030A0"/>
      <name val="Arial"/>
      <family val="2"/>
    </font>
    <font>
      <b/>
      <sz val="12"/>
      <color rgb="FF006666"/>
      <name val="Arial"/>
      <family val="2"/>
    </font>
    <font>
      <b/>
      <i/>
      <sz val="9"/>
      <color rgb="FF7030A0"/>
      <name val="Arial"/>
      <family val="2"/>
    </font>
    <font>
      <b/>
      <sz val="9"/>
      <color rgb="FF974706"/>
      <name val="Arial"/>
      <family val="2"/>
    </font>
    <font>
      <b/>
      <sz val="14"/>
      <color theme="1" tint="4.9989318521683403E-2"/>
      <name val="Arial"/>
      <family val="2"/>
    </font>
    <font>
      <b/>
      <sz val="11"/>
      <color rgb="FF9C0006"/>
      <name val="Arial"/>
      <family val="2"/>
    </font>
    <font>
      <b/>
      <sz val="11"/>
      <color theme="0"/>
      <name val="Arial"/>
      <family val="2"/>
    </font>
    <font>
      <b/>
      <sz val="8"/>
      <color rgb="FFC00000"/>
      <name val="Arial"/>
      <family val="2"/>
    </font>
    <font>
      <b/>
      <sz val="9"/>
      <name val="Arial"/>
      <family val="2"/>
    </font>
    <font>
      <sz val="11"/>
      <color rgb="FFFFFF00"/>
      <name val="Arial"/>
      <family val="2"/>
    </font>
    <font>
      <b/>
      <sz val="8"/>
      <color rgb="FFC0C0C0"/>
      <name val="Arial"/>
      <family val="2"/>
    </font>
    <font>
      <b/>
      <i/>
      <sz val="9"/>
      <color rgb="FFC0C0C0"/>
      <name val="Arial"/>
      <family val="2"/>
    </font>
    <font>
      <b/>
      <sz val="8"/>
      <color theme="0" tint="-0.499984740745262"/>
      <name val="Arial"/>
      <family val="2"/>
    </font>
    <font>
      <b/>
      <sz val="9"/>
      <color rgb="FF008080"/>
      <name val="Arial"/>
      <family val="2"/>
    </font>
    <font>
      <i/>
      <sz val="8"/>
      <color theme="1" tint="0.14999847407452621"/>
      <name val="Arial"/>
      <family val="2"/>
    </font>
    <font>
      <b/>
      <sz val="10"/>
      <color rgb="FF008080"/>
      <name val="Arial"/>
      <family val="2"/>
    </font>
    <font>
      <b/>
      <sz val="10"/>
      <color rgb="FF006666"/>
      <name val="Arial"/>
      <family val="2"/>
    </font>
    <font>
      <b/>
      <sz val="14"/>
      <color theme="9" tint="-0.499984740745262"/>
      <name val="Arial"/>
      <family val="2"/>
    </font>
    <font>
      <b/>
      <sz val="10"/>
      <color theme="8" tint="-0.249977111117893"/>
      <name val="Arial"/>
      <family val="2"/>
    </font>
    <font>
      <b/>
      <i/>
      <sz val="8"/>
      <color theme="0" tint="-0.499984740745262"/>
      <name val="Arial"/>
      <family val="2"/>
    </font>
    <font>
      <b/>
      <sz val="8"/>
      <color theme="0" tint="-0.249977111117893"/>
      <name val="Arial"/>
      <family val="2"/>
    </font>
    <font>
      <b/>
      <sz val="18"/>
      <color theme="0" tint="-0.249977111117893"/>
      <name val="Arial"/>
      <family val="2"/>
    </font>
    <font>
      <b/>
      <sz val="9"/>
      <color theme="0" tint="-0.249977111117893"/>
      <name val="Arial"/>
      <family val="2"/>
    </font>
    <font>
      <sz val="9"/>
      <color theme="0" tint="-0.249977111117893"/>
      <name val="Arial"/>
      <family val="2"/>
    </font>
    <font>
      <b/>
      <i/>
      <sz val="9"/>
      <color theme="0" tint="-0.249977111117893"/>
      <name val="Arial"/>
      <family val="2"/>
    </font>
    <font>
      <b/>
      <sz val="8"/>
      <color rgb="FF974706"/>
      <name val="Arial"/>
      <family val="2"/>
    </font>
    <font>
      <b/>
      <sz val="9"/>
      <color rgb="FF002060"/>
      <name val="Wingdings"/>
      <charset val="2"/>
    </font>
    <font>
      <b/>
      <sz val="9"/>
      <color theme="0" tint="-0.499984740745262"/>
      <name val="Arial"/>
      <family val="2"/>
    </font>
    <font>
      <b/>
      <i/>
      <sz val="8"/>
      <color rgb="FFC00000"/>
      <name val="Arial"/>
      <family val="2"/>
    </font>
    <font>
      <b/>
      <sz val="8"/>
      <color theme="0"/>
      <name val="Arial"/>
      <family val="2"/>
    </font>
    <font>
      <b/>
      <i/>
      <sz val="11"/>
      <color rgb="FF006666"/>
      <name val="Arial"/>
      <family val="2"/>
    </font>
    <font>
      <b/>
      <i/>
      <sz val="10"/>
      <color theme="8" tint="-0.249977111117893"/>
      <name val="Arial"/>
      <family val="2"/>
    </font>
    <font>
      <b/>
      <sz val="8"/>
      <color theme="8" tint="-0.249977111117893"/>
      <name val="Arial"/>
      <family val="2"/>
    </font>
    <font>
      <b/>
      <i/>
      <sz val="8"/>
      <color theme="0"/>
      <name val="Arial"/>
      <family val="2"/>
    </font>
    <font>
      <b/>
      <sz val="18"/>
      <color theme="0" tint="-0.499984740745262"/>
      <name val="Arial"/>
      <family val="2"/>
    </font>
    <font>
      <b/>
      <i/>
      <sz val="11"/>
      <color theme="0" tint="-0.499984740745262"/>
      <name val="Arial"/>
      <family val="2"/>
    </font>
    <font>
      <b/>
      <sz val="14"/>
      <color theme="0" tint="-0.499984740745262"/>
      <name val="Arial"/>
      <family val="2"/>
    </font>
    <font>
      <b/>
      <sz val="12"/>
      <color theme="0" tint="-0.499984740745262"/>
      <name val="Arial"/>
      <family val="2"/>
    </font>
    <font>
      <b/>
      <sz val="11"/>
      <color rgb="FFFFFF00"/>
      <name val="Arial"/>
      <family val="2"/>
    </font>
    <font>
      <b/>
      <sz val="48"/>
      <color rgb="FF002060"/>
      <name val="Arial"/>
      <family val="2"/>
    </font>
    <font>
      <b/>
      <i/>
      <sz val="9"/>
      <name val="Arial"/>
      <family val="2"/>
    </font>
    <font>
      <b/>
      <sz val="14"/>
      <color rgb="FF008080"/>
      <name val="Arial"/>
      <family val="2"/>
    </font>
    <font>
      <b/>
      <sz val="10"/>
      <color rgb="FF002060"/>
      <name val="Arial"/>
      <family val="2"/>
      <charset val="2"/>
    </font>
    <font>
      <b/>
      <sz val="8"/>
      <color rgb="FF002060"/>
      <name val="Arial"/>
      <family val="2"/>
    </font>
    <font>
      <sz val="12"/>
      <name val="Algerian"/>
      <family val="5"/>
    </font>
    <font>
      <sz val="20"/>
      <color rgb="FFC00000"/>
      <name val="Algerian"/>
      <family val="5"/>
    </font>
    <font>
      <sz val="12"/>
      <color rgb="FF006666"/>
      <name val="Algerian"/>
      <family val="5"/>
    </font>
    <font>
      <sz val="8"/>
      <color theme="0" tint="-0.499984740745262"/>
      <name val="Algerian"/>
      <family val="5"/>
    </font>
    <font>
      <sz val="8"/>
      <color theme="1" tint="0.249977111117893"/>
      <name val="Arial"/>
      <family val="2"/>
    </font>
    <font>
      <sz val="8"/>
      <color rgb="FF006666"/>
      <name val="Arial"/>
      <family val="2"/>
    </font>
    <font>
      <sz val="12"/>
      <color theme="9" tint="-0.499984740745262"/>
      <name val="Arial"/>
      <family val="2"/>
    </font>
    <font>
      <sz val="9"/>
      <color rgb="FF002060"/>
      <name val="Wingdings"/>
      <charset val="2"/>
    </font>
    <font>
      <sz val="11"/>
      <color indexed="17"/>
      <name val="Arial"/>
      <family val="2"/>
    </font>
    <font>
      <sz val="12"/>
      <name val="Arial"/>
      <family val="2"/>
    </font>
    <font>
      <sz val="9"/>
      <color theme="0" tint="-0.499984740745262"/>
      <name val="Wingdings"/>
      <charset val="2"/>
    </font>
    <font>
      <sz val="10"/>
      <color indexed="60"/>
      <name val="Arial"/>
      <family val="2"/>
    </font>
    <font>
      <i/>
      <sz val="8"/>
      <name val="Arial"/>
      <family val="2"/>
    </font>
    <font>
      <sz val="9"/>
      <color indexed="60"/>
      <name val="Arial"/>
      <family val="2"/>
    </font>
    <font>
      <i/>
      <sz val="9"/>
      <color indexed="23"/>
      <name val="Arial"/>
      <family val="2"/>
    </font>
    <font>
      <sz val="9"/>
      <color rgb="FFC00000"/>
      <name val="Wingdings"/>
      <charset val="2"/>
    </font>
    <font>
      <sz val="9"/>
      <color rgb="FF006666"/>
      <name val="Arial"/>
      <family val="2"/>
    </font>
    <font>
      <sz val="12"/>
      <color indexed="17"/>
      <name val="Arial"/>
      <family val="2"/>
    </font>
    <font>
      <sz val="9"/>
      <color rgb="FFFF0000"/>
      <name val="Wingdings"/>
      <charset val="2"/>
    </font>
    <font>
      <sz val="9"/>
      <color theme="1" tint="0.249977111117893"/>
      <name val="Arial"/>
      <family val="2"/>
    </font>
    <font>
      <sz val="9"/>
      <color theme="9" tint="-0.499984740745262"/>
      <name val="Arial"/>
      <family val="2"/>
    </font>
    <font>
      <sz val="9"/>
      <color rgb="FF006666"/>
      <name val="Wingdings"/>
      <charset val="2"/>
    </font>
    <font>
      <sz val="9"/>
      <color theme="9" tint="-0.499984740745262"/>
      <name val="Wingdings"/>
      <charset val="2"/>
    </font>
    <font>
      <sz val="9"/>
      <color rgb="FFC00000"/>
      <name val="Arial"/>
      <family val="2"/>
    </font>
    <font>
      <i/>
      <sz val="8"/>
      <color theme="1" tint="0.249977111117893"/>
      <name val="Arial"/>
      <family val="2"/>
    </font>
    <font>
      <sz val="8"/>
      <color indexed="21"/>
      <name val="Arial"/>
      <family val="2"/>
    </font>
    <font>
      <i/>
      <sz val="8"/>
      <color rgb="FF006666"/>
      <name val="Arial"/>
      <family val="2"/>
    </font>
    <font>
      <sz val="8"/>
      <color theme="1" tint="0.34998626667073579"/>
      <name val="Arial"/>
      <family val="2"/>
    </font>
    <font>
      <sz val="11"/>
      <color rgb="FFC00000"/>
      <name val="Arial"/>
      <family val="2"/>
    </font>
    <font>
      <sz val="10"/>
      <color rgb="FF002060"/>
      <name val="Wingdings"/>
      <charset val="2"/>
    </font>
    <font>
      <sz val="11"/>
      <color indexed="22"/>
      <name val="Arial"/>
      <family val="2"/>
    </font>
    <font>
      <sz val="8"/>
      <color theme="0" tint="-0.499984740745262"/>
      <name val="Arial"/>
      <family val="2"/>
    </font>
    <font>
      <sz val="9"/>
      <color theme="0" tint="-0.499984740745262"/>
      <name val="Arial"/>
      <family val="2"/>
    </font>
    <font>
      <sz val="9"/>
      <color theme="8" tint="-0.249977111117893"/>
      <name val="Wingdings"/>
      <charset val="2"/>
    </font>
    <font>
      <i/>
      <sz val="8"/>
      <color theme="0" tint="-0.499984740745262"/>
      <name val="Arial"/>
      <family val="2"/>
    </font>
    <font>
      <sz val="10"/>
      <name val="Arial"/>
      <family val="2"/>
    </font>
    <font>
      <sz val="9"/>
      <color theme="0" tint="-0.499984740745262"/>
      <name val="Wingdings"/>
      <family val="2"/>
      <charset val="2"/>
    </font>
    <font>
      <sz val="8"/>
      <color rgb="FF002060"/>
      <name val="Arial"/>
      <family val="2"/>
    </font>
    <font>
      <sz val="12"/>
      <color theme="8" tint="-0.249977111117893"/>
      <name val="Arial"/>
      <family val="2"/>
    </font>
    <font>
      <i/>
      <sz val="10"/>
      <color theme="0" tint="-0.499984740745262"/>
      <name val="Arial"/>
      <family val="2"/>
    </font>
    <font>
      <sz val="11"/>
      <color theme="0" tint="-0.499984740745262"/>
      <name val="Arial"/>
      <family val="2"/>
    </font>
    <font>
      <sz val="11"/>
      <color rgb="FFFFFFCC"/>
      <name val="Arial"/>
      <family val="2"/>
    </font>
    <font>
      <sz val="8"/>
      <color theme="0" tint="-0.249977111117893"/>
      <name val="Arial"/>
      <family val="2"/>
    </font>
    <font>
      <sz val="18"/>
      <color theme="0" tint="-0.249977111117893"/>
      <name val="Arial"/>
      <family val="2"/>
    </font>
    <font>
      <i/>
      <sz val="9"/>
      <color rgb="FFC00000"/>
      <name val="Arial"/>
      <family val="2"/>
    </font>
    <font>
      <i/>
      <sz val="11"/>
      <color theme="0" tint="-0.499984740745262"/>
      <name val="Arial"/>
      <family val="2"/>
    </font>
    <font>
      <sz val="8"/>
      <color rgb="FFC00000"/>
      <name val="Arial"/>
      <family val="2"/>
    </font>
    <font>
      <sz val="9"/>
      <color rgb="FF0070C0"/>
      <name val="Wingdings"/>
      <charset val="2"/>
    </font>
    <font>
      <i/>
      <sz val="8"/>
      <color rgb="FFC00000"/>
      <name val="Arial"/>
      <family val="2"/>
    </font>
    <font>
      <sz val="9"/>
      <color rgb="FF002060"/>
      <name val="Wingdings"/>
      <family val="2"/>
      <charset val="2"/>
    </font>
    <font>
      <sz val="9"/>
      <color rgb="FF002060"/>
      <name val="Arial"/>
      <family val="2"/>
    </font>
    <font>
      <sz val="8"/>
      <color theme="1" tint="0.14999847407452621"/>
      <name val="Arial"/>
      <family val="2"/>
    </font>
    <font>
      <b/>
      <sz val="12"/>
      <color rgb="FF002060"/>
      <name val="Wingdings"/>
      <charset val="2"/>
    </font>
    <font>
      <b/>
      <sz val="12"/>
      <color rgb="FF002060"/>
      <name val="Arial"/>
      <family val="2"/>
      <charset val="2"/>
    </font>
    <font>
      <sz val="10"/>
      <color rgb="FF002060"/>
      <name val="Arial"/>
      <family val="2"/>
    </font>
  </fonts>
  <fills count="3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C7CE"/>
      </patternFill>
    </fill>
    <fill>
      <patternFill patternType="solid">
        <fgColor theme="8" tint="0.39997558519241921"/>
        <bgColor indexed="64"/>
      </patternFill>
    </fill>
    <fill>
      <patternFill patternType="solid">
        <fgColor theme="9" tint="0.59999389629810485"/>
        <bgColor indexed="64"/>
      </patternFill>
    </fill>
    <fill>
      <patternFill patternType="solid">
        <fgColor theme="6" tint="-0.249977111117893"/>
        <bgColor indexed="64"/>
      </patternFill>
    </fill>
    <fill>
      <patternFill patternType="solid">
        <fgColor rgb="FFC6EFCE"/>
      </patternFill>
    </fill>
    <fill>
      <patternFill patternType="solid">
        <fgColor theme="6" tint="0.39994506668294322"/>
        <bgColor indexed="64"/>
      </patternFill>
    </fill>
    <fill>
      <patternFill patternType="solid">
        <fgColor theme="6" tint="0.39997558519241921"/>
        <bgColor indexed="64"/>
      </patternFill>
    </fill>
    <fill>
      <patternFill patternType="solid">
        <fgColor theme="8"/>
      </patternFill>
    </fill>
    <fill>
      <patternFill patternType="solid">
        <fgColor theme="8" tint="0.59999389629810485"/>
        <bgColor indexed="64"/>
      </patternFill>
    </fill>
    <fill>
      <patternFill patternType="solid">
        <fgColor rgb="FFFFCC99"/>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249977111117893"/>
        <bgColor indexed="64"/>
      </patternFill>
    </fill>
    <fill>
      <patternFill patternType="solid">
        <fgColor theme="7" tint="0.39997558519241921"/>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6" tint="-0.499984740745262"/>
        <bgColor indexed="64"/>
      </patternFill>
    </fill>
    <fill>
      <patternFill patternType="solid">
        <fgColor rgb="FFC0C0C0"/>
        <bgColor indexed="64"/>
      </patternFill>
    </fill>
    <fill>
      <patternFill patternType="solid">
        <fgColor theme="8" tint="0.79998168889431442"/>
        <bgColor indexed="64"/>
      </patternFill>
    </fill>
    <fill>
      <patternFill patternType="solid">
        <fgColor rgb="FF006666"/>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0"/>
        <bgColor indexed="64"/>
      </patternFill>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ck">
        <color theme="8" tint="0.59996337778862885"/>
      </left>
      <right style="thick">
        <color theme="8" tint="0.59996337778862885"/>
      </right>
      <top style="thick">
        <color theme="8" tint="0.59996337778862885"/>
      </top>
      <bottom style="thick">
        <color theme="8" tint="0.59996337778862885"/>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style="thick">
        <color theme="0" tint="-0.24994659260841701"/>
      </left>
      <right style="thick">
        <color theme="0" tint="-0.24994659260841701"/>
      </right>
      <top style="thick">
        <color theme="0" tint="-0.24994659260841701"/>
      </top>
      <bottom/>
      <diagonal/>
    </border>
    <border>
      <left style="thick">
        <color theme="0"/>
      </left>
      <right style="thick">
        <color theme="0"/>
      </right>
      <top style="thick">
        <color theme="0"/>
      </top>
      <bottom style="thick">
        <color theme="0"/>
      </bottom>
      <diagonal/>
    </border>
    <border>
      <left style="thick">
        <color theme="0"/>
      </left>
      <right style="thick">
        <color theme="0"/>
      </right>
      <top/>
      <bottom style="thick">
        <color theme="0"/>
      </bottom>
      <diagonal/>
    </border>
    <border>
      <left/>
      <right style="thick">
        <color theme="0"/>
      </right>
      <top style="thick">
        <color theme="0"/>
      </top>
      <bottom style="thick">
        <color theme="0"/>
      </bottom>
      <diagonal/>
    </border>
    <border>
      <left style="thick">
        <color theme="0"/>
      </left>
      <right/>
      <top/>
      <bottom style="thick">
        <color theme="0"/>
      </bottom>
      <diagonal/>
    </border>
    <border>
      <left style="thick">
        <color theme="0"/>
      </left>
      <right/>
      <top style="thick">
        <color theme="0"/>
      </top>
      <bottom style="thick">
        <color theme="0"/>
      </bottom>
      <diagonal/>
    </border>
    <border>
      <left/>
      <right style="thick">
        <color theme="0"/>
      </right>
      <top/>
      <bottom style="thick">
        <color theme="0"/>
      </bottom>
      <diagonal/>
    </border>
    <border>
      <left style="thick">
        <color theme="0"/>
      </left>
      <right style="thick">
        <color theme="0"/>
      </right>
      <top style="thick">
        <color theme="0"/>
      </top>
      <bottom style="double">
        <color indexed="64"/>
      </bottom>
      <diagonal/>
    </border>
    <border>
      <left style="thick">
        <color theme="0"/>
      </left>
      <right/>
      <top style="thick">
        <color theme="0"/>
      </top>
      <bottom style="double">
        <color indexed="64"/>
      </bottom>
      <diagonal/>
    </border>
    <border>
      <left/>
      <right style="thick">
        <color theme="0"/>
      </right>
      <top style="thick">
        <color theme="0"/>
      </top>
      <bottom style="double">
        <color indexed="64"/>
      </bottom>
      <diagonal/>
    </border>
    <border>
      <left style="thick">
        <color theme="0"/>
      </left>
      <right style="thick">
        <color theme="0"/>
      </right>
      <top style="double">
        <color indexed="64"/>
      </top>
      <bottom style="thick">
        <color theme="0"/>
      </bottom>
      <diagonal/>
    </border>
    <border>
      <left/>
      <right style="thick">
        <color theme="0" tint="-0.24994659260841701"/>
      </right>
      <top/>
      <bottom/>
      <diagonal/>
    </border>
    <border>
      <left style="thick">
        <color theme="0" tint="-0.24994659260841701"/>
      </left>
      <right/>
      <top/>
      <bottom/>
      <diagonal/>
    </border>
    <border>
      <left/>
      <right/>
      <top/>
      <bottom style="thick">
        <color theme="0"/>
      </bottom>
      <diagonal/>
    </border>
    <border>
      <left style="thin">
        <color indexed="64"/>
      </left>
      <right style="thin">
        <color indexed="64"/>
      </right>
      <top/>
      <bottom/>
      <diagonal/>
    </border>
    <border>
      <left style="thick">
        <color theme="0"/>
      </left>
      <right style="thick">
        <color theme="0"/>
      </right>
      <top/>
      <bottom/>
      <diagonal/>
    </border>
    <border>
      <left style="thick">
        <color theme="0"/>
      </left>
      <right style="thick">
        <color theme="0"/>
      </right>
      <top style="thick">
        <color theme="0"/>
      </top>
      <bottom/>
      <diagonal/>
    </border>
    <border>
      <left style="thick">
        <color theme="0"/>
      </left>
      <right style="thick">
        <color theme="0"/>
      </right>
      <top/>
      <bottom style="double">
        <color indexed="64"/>
      </bottom>
      <diagonal/>
    </border>
    <border>
      <left/>
      <right/>
      <top/>
      <bottom style="thick">
        <color theme="0" tint="-0.24994659260841701"/>
      </bottom>
      <diagonal/>
    </border>
    <border>
      <left/>
      <right/>
      <top style="thick">
        <color theme="8" tint="0.59996337778862885"/>
      </top>
      <bottom style="thick">
        <color theme="8" tint="0.59996337778862885"/>
      </bottom>
      <diagonal/>
    </border>
    <border>
      <left/>
      <right/>
      <top style="thick">
        <color theme="0"/>
      </top>
      <bottom style="thick">
        <color theme="0"/>
      </bottom>
      <diagonal/>
    </border>
    <border>
      <left style="thick">
        <color theme="0"/>
      </left>
      <right style="thick">
        <color theme="0"/>
      </right>
      <top style="double">
        <color indexed="64"/>
      </top>
      <bottom style="thin">
        <color indexed="64"/>
      </bottom>
      <diagonal/>
    </border>
    <border>
      <left style="thick">
        <color theme="0"/>
      </left>
      <right/>
      <top style="double">
        <color indexed="64"/>
      </top>
      <bottom style="thin">
        <color indexed="64"/>
      </bottom>
      <diagonal/>
    </border>
    <border>
      <left/>
      <right style="thick">
        <color theme="0"/>
      </right>
      <top style="double">
        <color indexed="64"/>
      </top>
      <bottom style="thin">
        <color indexed="64"/>
      </bottom>
      <diagonal/>
    </border>
    <border>
      <left style="thick">
        <color theme="0"/>
      </left>
      <right style="thick">
        <color theme="0"/>
      </right>
      <top style="thin">
        <color indexed="64"/>
      </top>
      <bottom style="thin">
        <color indexed="64"/>
      </bottom>
      <diagonal/>
    </border>
    <border>
      <left style="thick">
        <color theme="0"/>
      </left>
      <right/>
      <top style="thin">
        <color indexed="64"/>
      </top>
      <bottom style="thin">
        <color indexed="64"/>
      </bottom>
      <diagonal/>
    </border>
    <border>
      <left/>
      <right style="thick">
        <color theme="0"/>
      </right>
      <top style="thin">
        <color indexed="64"/>
      </top>
      <bottom style="thin">
        <color indexed="64"/>
      </bottom>
      <diagonal/>
    </border>
    <border>
      <left style="thick">
        <color theme="0"/>
      </left>
      <right style="thick">
        <color theme="0"/>
      </right>
      <top style="thick">
        <color theme="0"/>
      </top>
      <bottom style="thin">
        <color indexed="64"/>
      </bottom>
      <diagonal/>
    </border>
    <border>
      <left style="thick">
        <color theme="0"/>
      </left>
      <right/>
      <top style="thick">
        <color theme="0"/>
      </top>
      <bottom style="thin">
        <color indexed="64"/>
      </bottom>
      <diagonal/>
    </border>
    <border>
      <left/>
      <right style="thick">
        <color theme="0"/>
      </right>
      <top style="thick">
        <color theme="0"/>
      </top>
      <bottom style="thin">
        <color indexed="64"/>
      </bottom>
      <diagonal/>
    </border>
    <border>
      <left style="thick">
        <color theme="0"/>
      </left>
      <right/>
      <top style="thick">
        <color theme="0"/>
      </top>
      <bottom/>
      <diagonal/>
    </border>
    <border>
      <left/>
      <right style="thick">
        <color theme="0"/>
      </right>
      <top style="thick">
        <color theme="0"/>
      </top>
      <bottom/>
      <diagonal/>
    </border>
    <border>
      <left style="thin">
        <color indexed="64"/>
      </left>
      <right style="thick">
        <color theme="0" tint="-0.24994659260841701"/>
      </right>
      <top/>
      <bottom/>
      <diagonal/>
    </border>
    <border>
      <left/>
      <right/>
      <top style="thin">
        <color indexed="64"/>
      </top>
      <bottom style="thin">
        <color indexed="64"/>
      </bottom>
      <diagonal/>
    </border>
    <border>
      <left style="thin">
        <color theme="1"/>
      </left>
      <right style="thick">
        <color theme="8" tint="0.59996337778862885"/>
      </right>
      <top/>
      <bottom/>
      <diagonal/>
    </border>
    <border>
      <left/>
      <right style="thick">
        <color theme="0"/>
      </right>
      <top/>
      <bottom/>
      <diagonal/>
    </border>
    <border>
      <left style="thick">
        <color theme="0"/>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style="thin">
        <color indexed="64"/>
      </bottom>
      <diagonal/>
    </border>
    <border>
      <left/>
      <right style="thick">
        <color theme="0"/>
      </right>
      <top/>
      <bottom style="thin">
        <color indexed="64"/>
      </bottom>
      <diagonal/>
    </border>
  </borders>
  <cellStyleXfs count="9">
    <xf numFmtId="0" fontId="0" fillId="0" borderId="0"/>
    <xf numFmtId="165" fontId="11" fillId="0" borderId="0" applyFont="0" applyFill="0" applyBorder="0" applyAlignment="0" applyProtection="0"/>
    <xf numFmtId="0" fontId="18" fillId="6" borderId="0" applyNumberFormat="0" applyBorder="0" applyAlignment="0" applyProtection="0"/>
    <xf numFmtId="44" fontId="19" fillId="0" borderId="0" applyFont="0" applyFill="0" applyBorder="0" applyAlignment="0" applyProtection="0"/>
    <xf numFmtId="9" fontId="19" fillId="0" borderId="0" applyFont="0" applyFill="0" applyBorder="0" applyAlignment="0" applyProtection="0"/>
    <xf numFmtId="0" fontId="28" fillId="10" borderId="0" applyNumberFormat="0" applyBorder="0" applyAlignment="0" applyProtection="0"/>
    <xf numFmtId="0" fontId="26" fillId="11" borderId="0" applyNumberFormat="0" applyBorder="0" applyAlignment="0" applyProtection="0"/>
    <xf numFmtId="0" fontId="32" fillId="13" borderId="0" applyNumberFormat="0" applyBorder="0" applyAlignment="0" applyProtection="0"/>
    <xf numFmtId="0" fontId="42" fillId="15" borderId="9" applyNumberFormat="0" applyBorder="0" applyAlignment="0" applyProtection="0"/>
  </cellStyleXfs>
  <cellXfs count="615">
    <xf numFmtId="0" fontId="0" fillId="0" borderId="0" xfId="0"/>
    <xf numFmtId="6" fontId="4" fillId="0" borderId="0" xfId="0" applyNumberFormat="1" applyFont="1" applyAlignment="1">
      <alignment vertical="center"/>
    </xf>
    <xf numFmtId="6" fontId="1" fillId="0" borderId="0" xfId="0" applyNumberFormat="1" applyFont="1" applyAlignment="1">
      <alignment vertical="center"/>
    </xf>
    <xf numFmtId="6" fontId="1" fillId="0" borderId="0" xfId="0" applyNumberFormat="1" applyFont="1" applyAlignment="1">
      <alignment horizontal="right" vertical="center"/>
    </xf>
    <xf numFmtId="6" fontId="15" fillId="0" borderId="0" xfId="0" applyNumberFormat="1" applyFont="1" applyAlignment="1">
      <alignment vertical="center"/>
    </xf>
    <xf numFmtId="6" fontId="4" fillId="14" borderId="1" xfId="0" applyNumberFormat="1" applyFont="1" applyFill="1" applyBorder="1" applyAlignment="1">
      <alignment vertical="center"/>
    </xf>
    <xf numFmtId="6" fontId="15" fillId="14" borderId="2" xfId="0" applyNumberFormat="1" applyFont="1" applyFill="1" applyBorder="1" applyAlignment="1">
      <alignment vertical="center"/>
    </xf>
    <xf numFmtId="6" fontId="15" fillId="14" borderId="6" xfId="0" applyNumberFormat="1" applyFont="1" applyFill="1" applyBorder="1" applyAlignment="1">
      <alignment horizontal="right" vertical="center"/>
    </xf>
    <xf numFmtId="6" fontId="15" fillId="0" borderId="27" xfId="0" applyNumberFormat="1" applyFont="1" applyBorder="1" applyAlignment="1">
      <alignment horizontal="right" vertical="center"/>
    </xf>
    <xf numFmtId="6" fontId="15" fillId="0" borderId="1" xfId="0" applyNumberFormat="1" applyFont="1" applyBorder="1" applyAlignment="1">
      <alignment horizontal="right" vertical="center"/>
    </xf>
    <xf numFmtId="6" fontId="15" fillId="0" borderId="2" xfId="0" applyNumberFormat="1" applyFont="1" applyBorder="1" applyAlignment="1">
      <alignment horizontal="right" vertical="center"/>
    </xf>
    <xf numFmtId="6" fontId="15" fillId="0" borderId="2" xfId="0" applyNumberFormat="1" applyFont="1" applyBorder="1" applyAlignment="1">
      <alignment vertical="center"/>
    </xf>
    <xf numFmtId="6" fontId="15" fillId="0" borderId="6" xfId="0" applyNumberFormat="1" applyFont="1" applyBorder="1" applyAlignment="1">
      <alignment vertical="center"/>
    </xf>
    <xf numFmtId="6" fontId="2" fillId="0" borderId="0" xfId="0" applyNumberFormat="1" applyFont="1" applyAlignment="1">
      <alignment horizontal="center" vertical="center"/>
    </xf>
    <xf numFmtId="6" fontId="5" fillId="14" borderId="3" xfId="0" applyNumberFormat="1" applyFont="1" applyFill="1" applyBorder="1" applyAlignment="1">
      <alignment vertical="center" textRotation="90" wrapText="1"/>
    </xf>
    <xf numFmtId="6" fontId="24" fillId="14" borderId="10" xfId="0" applyNumberFormat="1" applyFont="1" applyFill="1" applyBorder="1" applyAlignment="1">
      <alignment horizontal="center" vertical="center"/>
    </xf>
    <xf numFmtId="6" fontId="1" fillId="14" borderId="10" xfId="0" applyNumberFormat="1" applyFont="1" applyFill="1" applyBorder="1" applyAlignment="1">
      <alignment vertical="center"/>
    </xf>
    <xf numFmtId="6" fontId="1" fillId="14" borderId="0" xfId="0" applyNumberFormat="1" applyFont="1" applyFill="1" applyAlignment="1">
      <alignment vertical="center"/>
    </xf>
    <xf numFmtId="6" fontId="2" fillId="14" borderId="7" xfId="0" applyNumberFormat="1" applyFont="1" applyFill="1" applyBorder="1" applyAlignment="1">
      <alignment horizontal="right" vertical="center"/>
    </xf>
    <xf numFmtId="6" fontId="2" fillId="0" borderId="0" xfId="0" applyNumberFormat="1" applyFont="1" applyAlignment="1">
      <alignment horizontal="right" vertical="center"/>
    </xf>
    <xf numFmtId="6" fontId="2" fillId="0" borderId="3" xfId="0" applyNumberFormat="1" applyFont="1" applyBorder="1" applyAlignment="1">
      <alignment horizontal="right" vertical="center"/>
    </xf>
    <xf numFmtId="6" fontId="7" fillId="0" borderId="14" xfId="0" applyNumberFormat="1" applyFont="1" applyBorder="1" applyAlignment="1">
      <alignment vertical="center"/>
    </xf>
    <xf numFmtId="6" fontId="14" fillId="0" borderId="14" xfId="0" applyNumberFormat="1" applyFont="1" applyBorder="1" applyAlignment="1">
      <alignment horizontal="center" vertical="center"/>
    </xf>
    <xf numFmtId="6" fontId="25" fillId="0" borderId="14" xfId="0" applyNumberFormat="1" applyFont="1" applyBorder="1" applyAlignment="1">
      <alignment horizontal="center" vertical="center"/>
    </xf>
    <xf numFmtId="6" fontId="2" fillId="0" borderId="14" xfId="0" applyNumberFormat="1" applyFont="1" applyBorder="1" applyAlignment="1">
      <alignment horizontal="center" vertical="center"/>
    </xf>
    <xf numFmtId="6" fontId="31" fillId="0" borderId="14" xfId="0" applyNumberFormat="1" applyFont="1" applyBorder="1" applyAlignment="1">
      <alignment horizontal="center" vertical="center"/>
    </xf>
    <xf numFmtId="6" fontId="40" fillId="0" borderId="14" xfId="0" applyNumberFormat="1" applyFont="1" applyBorder="1" applyAlignment="1">
      <alignment horizontal="center" vertical="center"/>
    </xf>
    <xf numFmtId="6" fontId="41" fillId="0" borderId="14" xfId="0" applyNumberFormat="1" applyFont="1" applyBorder="1" applyAlignment="1">
      <alignment horizontal="center" vertical="center"/>
    </xf>
    <xf numFmtId="6" fontId="2" fillId="0" borderId="7" xfId="0" applyNumberFormat="1" applyFont="1" applyBorder="1" applyAlignment="1">
      <alignment horizontal="center" vertical="center"/>
    </xf>
    <xf numFmtId="6" fontId="26" fillId="18" borderId="10" xfId="0" applyNumberFormat="1" applyFont="1" applyFill="1" applyBorder="1" applyAlignment="1">
      <alignment vertical="center"/>
    </xf>
    <xf numFmtId="6" fontId="26" fillId="7" borderId="10" xfId="0" applyNumberFormat="1" applyFont="1" applyFill="1" applyBorder="1" applyAlignment="1">
      <alignment vertical="center"/>
    </xf>
    <xf numFmtId="6" fontId="1" fillId="14" borderId="7" xfId="0" applyNumberFormat="1" applyFont="1" applyFill="1" applyBorder="1" applyAlignment="1">
      <alignment horizontal="right" vertical="center"/>
    </xf>
    <xf numFmtId="6" fontId="1" fillId="0" borderId="3" xfId="0" applyNumberFormat="1" applyFont="1" applyBorder="1" applyAlignment="1">
      <alignment horizontal="right" vertical="center"/>
    </xf>
    <xf numFmtId="6" fontId="56" fillId="0" borderId="14" xfId="0" applyNumberFormat="1" applyFont="1" applyBorder="1" applyAlignment="1">
      <alignment horizontal="right" vertical="center"/>
    </xf>
    <xf numFmtId="6" fontId="17" fillId="14" borderId="14" xfId="0" applyNumberFormat="1" applyFont="1" applyFill="1" applyBorder="1" applyAlignment="1">
      <alignment vertical="center"/>
    </xf>
    <xf numFmtId="8" fontId="47" fillId="4" borderId="14" xfId="0" applyNumberFormat="1" applyFont="1" applyFill="1" applyBorder="1" applyAlignment="1">
      <alignment vertical="center"/>
    </xf>
    <xf numFmtId="8" fontId="44" fillId="17" borderId="14" xfId="0" applyNumberFormat="1" applyFont="1" applyFill="1" applyBorder="1" applyAlignment="1">
      <alignment vertical="center"/>
    </xf>
    <xf numFmtId="6" fontId="1" fillId="0" borderId="7" xfId="0" applyNumberFormat="1" applyFont="1" applyBorder="1" applyAlignment="1">
      <alignment vertical="center"/>
    </xf>
    <xf numFmtId="6" fontId="25" fillId="14" borderId="10" xfId="0" applyNumberFormat="1" applyFont="1" applyFill="1" applyBorder="1" applyAlignment="1">
      <alignment horizontal="right" vertical="center"/>
    </xf>
    <xf numFmtId="6" fontId="48" fillId="19" borderId="10" xfId="0" applyNumberFormat="1" applyFont="1" applyFill="1" applyBorder="1" applyAlignment="1">
      <alignment vertical="center"/>
    </xf>
    <xf numFmtId="6" fontId="43" fillId="0" borderId="14" xfId="0" applyNumberFormat="1" applyFont="1" applyBorder="1" applyAlignment="1">
      <alignment horizontal="right" vertical="center"/>
    </xf>
    <xf numFmtId="6" fontId="39" fillId="14" borderId="10" xfId="0" applyNumberFormat="1" applyFont="1" applyFill="1" applyBorder="1" applyAlignment="1">
      <alignment horizontal="right" vertical="center"/>
    </xf>
    <xf numFmtId="168" fontId="52" fillId="16" borderId="10" xfId="0" applyNumberFormat="1" applyFont="1" applyFill="1" applyBorder="1" applyAlignment="1">
      <alignment vertical="center"/>
    </xf>
    <xf numFmtId="6" fontId="57" fillId="0" borderId="14" xfId="0" applyNumberFormat="1" applyFont="1" applyBorder="1" applyAlignment="1">
      <alignment horizontal="right" vertical="center"/>
    </xf>
    <xf numFmtId="6" fontId="8" fillId="14" borderId="10" xfId="0" applyNumberFormat="1" applyFont="1" applyFill="1" applyBorder="1" applyAlignment="1">
      <alignment vertical="center"/>
    </xf>
    <xf numFmtId="6" fontId="50" fillId="14" borderId="10" xfId="0" applyNumberFormat="1" applyFont="1" applyFill="1" applyBorder="1" applyAlignment="1">
      <alignment horizontal="right" vertical="center"/>
    </xf>
    <xf numFmtId="168" fontId="49" fillId="21" borderId="10" xfId="0" applyNumberFormat="1" applyFont="1" applyFill="1" applyBorder="1" applyAlignment="1">
      <alignment vertical="center"/>
    </xf>
    <xf numFmtId="6" fontId="10" fillId="0" borderId="14" xfId="0" applyNumberFormat="1" applyFont="1" applyBorder="1" applyAlignment="1">
      <alignment vertical="center"/>
    </xf>
    <xf numFmtId="6" fontId="17" fillId="7" borderId="14" xfId="0" applyNumberFormat="1" applyFont="1" applyFill="1" applyBorder="1" applyAlignment="1">
      <alignment vertical="center"/>
    </xf>
    <xf numFmtId="6" fontId="1" fillId="0" borderId="14" xfId="0" applyNumberFormat="1" applyFont="1" applyBorder="1" applyAlignment="1">
      <alignment vertical="center"/>
    </xf>
    <xf numFmtId="8" fontId="12" fillId="16" borderId="14" xfId="0" applyNumberFormat="1" applyFont="1" applyFill="1" applyBorder="1" applyAlignment="1">
      <alignment vertical="center"/>
    </xf>
    <xf numFmtId="8" fontId="12" fillId="12" borderId="14" xfId="0" applyNumberFormat="1" applyFont="1" applyFill="1" applyBorder="1" applyAlignment="1">
      <alignment vertical="center"/>
    </xf>
    <xf numFmtId="6" fontId="5" fillId="14" borderId="10" xfId="0" applyNumberFormat="1" applyFont="1" applyFill="1" applyBorder="1" applyAlignment="1">
      <alignment vertical="center"/>
    </xf>
    <xf numFmtId="6" fontId="58" fillId="14" borderId="10" xfId="0" applyNumberFormat="1" applyFont="1" applyFill="1" applyBorder="1" applyAlignment="1">
      <alignment horizontal="center" vertical="center"/>
    </xf>
    <xf numFmtId="6" fontId="16" fillId="0" borderId="14" xfId="0" applyNumberFormat="1" applyFont="1" applyBorder="1" applyAlignment="1">
      <alignment horizontal="center" vertical="center"/>
    </xf>
    <xf numFmtId="6" fontId="7" fillId="0" borderId="7" xfId="0" applyNumberFormat="1" applyFont="1" applyBorder="1" applyAlignment="1">
      <alignment vertical="center"/>
    </xf>
    <xf numFmtId="6" fontId="34" fillId="14" borderId="32" xfId="4" applyNumberFormat="1" applyFont="1" applyFill="1" applyBorder="1" applyAlignment="1" applyProtection="1">
      <alignment vertical="center"/>
    </xf>
    <xf numFmtId="6" fontId="10" fillId="0" borderId="7" xfId="0" applyNumberFormat="1" applyFont="1" applyBorder="1" applyAlignment="1">
      <alignment horizontal="center" vertical="center"/>
    </xf>
    <xf numFmtId="6" fontId="35" fillId="0" borderId="14" xfId="0" applyNumberFormat="1" applyFont="1" applyBorder="1" applyAlignment="1">
      <alignment horizontal="left" vertical="center"/>
    </xf>
    <xf numFmtId="8" fontId="43" fillId="0" borderId="14" xfId="0" applyNumberFormat="1" applyFont="1" applyBorder="1" applyAlignment="1">
      <alignment vertical="center"/>
    </xf>
    <xf numFmtId="6" fontId="85" fillId="12" borderId="14" xfId="0" applyNumberFormat="1" applyFont="1" applyFill="1" applyBorder="1" applyAlignment="1">
      <alignment horizontal="left" vertical="center"/>
    </xf>
    <xf numFmtId="6" fontId="41" fillId="12" borderId="14" xfId="0" applyNumberFormat="1" applyFont="1" applyFill="1" applyBorder="1" applyAlignment="1">
      <alignment vertical="center"/>
    </xf>
    <xf numFmtId="6" fontId="80" fillId="17" borderId="14" xfId="0" applyNumberFormat="1" applyFont="1" applyFill="1" applyBorder="1" applyAlignment="1">
      <alignment vertical="center"/>
    </xf>
    <xf numFmtId="8" fontId="43" fillId="17" borderId="14" xfId="0" applyNumberFormat="1" applyFont="1" applyFill="1" applyBorder="1" applyAlignment="1">
      <alignment vertical="center"/>
    </xf>
    <xf numFmtId="9" fontId="26" fillId="7" borderId="10" xfId="4" applyFont="1" applyFill="1" applyBorder="1" applyAlignment="1" applyProtection="1">
      <alignment vertical="center"/>
    </xf>
    <xf numFmtId="6" fontId="4" fillId="14" borderId="10" xfId="4" applyNumberFormat="1" applyFont="1" applyFill="1" applyBorder="1" applyAlignment="1" applyProtection="1">
      <alignment horizontal="left" vertical="center"/>
    </xf>
    <xf numFmtId="6" fontId="16" fillId="0" borderId="14" xfId="0" applyNumberFormat="1" applyFont="1" applyBorder="1" applyAlignment="1">
      <alignment vertical="center"/>
    </xf>
    <xf numFmtId="6" fontId="65" fillId="9" borderId="14" xfId="0" applyNumberFormat="1" applyFont="1" applyFill="1" applyBorder="1" applyAlignment="1">
      <alignment vertical="center"/>
    </xf>
    <xf numFmtId="6" fontId="21" fillId="14" borderId="10" xfId="0" applyNumberFormat="1" applyFont="1" applyFill="1" applyBorder="1" applyAlignment="1">
      <alignment vertical="center"/>
    </xf>
    <xf numFmtId="6" fontId="53" fillId="14" borderId="10" xfId="0" applyNumberFormat="1" applyFont="1" applyFill="1" applyBorder="1" applyAlignment="1">
      <alignment horizontal="center" vertical="center"/>
    </xf>
    <xf numFmtId="6" fontId="17" fillId="12" borderId="10" xfId="0" applyNumberFormat="1" applyFont="1" applyFill="1" applyBorder="1" applyAlignment="1">
      <alignment vertical="center"/>
    </xf>
    <xf numFmtId="6" fontId="5" fillId="14" borderId="3" xfId="0" applyNumberFormat="1" applyFont="1" applyFill="1" applyBorder="1" applyAlignment="1">
      <alignment horizontal="center" vertical="center" textRotation="90" wrapText="1"/>
    </xf>
    <xf numFmtId="6" fontId="48" fillId="9" borderId="10" xfId="0" applyNumberFormat="1" applyFont="1" applyFill="1" applyBorder="1" applyAlignment="1">
      <alignment vertical="center"/>
    </xf>
    <xf numFmtId="6" fontId="5" fillId="14" borderId="4" xfId="0" applyNumberFormat="1" applyFont="1" applyFill="1" applyBorder="1" applyAlignment="1">
      <alignment horizontal="center" vertical="center"/>
    </xf>
    <xf numFmtId="6" fontId="4" fillId="14" borderId="5" xfId="0" applyNumberFormat="1" applyFont="1" applyFill="1" applyBorder="1" applyAlignment="1">
      <alignment horizontal="right" vertical="center"/>
    </xf>
    <xf numFmtId="6" fontId="6" fillId="14" borderId="5" xfId="0" applyNumberFormat="1" applyFont="1" applyFill="1" applyBorder="1" applyAlignment="1">
      <alignment horizontal="right" vertical="center"/>
    </xf>
    <xf numFmtId="6" fontId="4" fillId="14" borderId="8" xfId="0" applyNumberFormat="1" applyFont="1" applyFill="1" applyBorder="1" applyAlignment="1">
      <alignment horizontal="right" vertical="center"/>
    </xf>
    <xf numFmtId="6" fontId="4" fillId="0" borderId="0" xfId="0" applyNumberFormat="1" applyFont="1" applyAlignment="1">
      <alignment horizontal="right" vertical="center"/>
    </xf>
    <xf numFmtId="6" fontId="4" fillId="0" borderId="4" xfId="0" applyNumberFormat="1" applyFont="1" applyBorder="1" applyAlignment="1">
      <alignment horizontal="right" vertical="center"/>
    </xf>
    <xf numFmtId="6" fontId="4" fillId="0" borderId="5" xfId="0" applyNumberFormat="1" applyFont="1" applyBorder="1" applyAlignment="1">
      <alignment horizontal="right" vertical="center"/>
    </xf>
    <xf numFmtId="6" fontId="4" fillId="0" borderId="5" xfId="0" applyNumberFormat="1" applyFont="1" applyBorder="1" applyAlignment="1">
      <alignment vertical="center"/>
    </xf>
    <xf numFmtId="6" fontId="4" fillId="0" borderId="8" xfId="0" applyNumberFormat="1" applyFont="1" applyBorder="1" applyAlignment="1">
      <alignment vertical="center"/>
    </xf>
    <xf numFmtId="6" fontId="5" fillId="0" borderId="0" xfId="0" applyNumberFormat="1" applyFont="1" applyAlignment="1">
      <alignment horizontal="center" vertical="center"/>
    </xf>
    <xf numFmtId="6" fontId="3" fillId="0" borderId="0" xfId="0" applyNumberFormat="1" applyFont="1" applyAlignment="1">
      <alignment horizontal="right" vertical="center"/>
    </xf>
    <xf numFmtId="6" fontId="4" fillId="3" borderId="1" xfId="0" applyNumberFormat="1" applyFont="1" applyFill="1" applyBorder="1" applyAlignment="1">
      <alignment vertical="center"/>
    </xf>
    <xf numFmtId="6" fontId="1" fillId="3" borderId="2" xfId="0" applyNumberFormat="1" applyFont="1" applyFill="1" applyBorder="1" applyAlignment="1">
      <alignment vertical="center"/>
    </xf>
    <xf numFmtId="6" fontId="3" fillId="3" borderId="2" xfId="0" applyNumberFormat="1" applyFont="1" applyFill="1" applyBorder="1" applyAlignment="1">
      <alignment vertical="center"/>
    </xf>
    <xf numFmtId="6" fontId="1" fillId="3" borderId="6" xfId="0" applyNumberFormat="1" applyFont="1" applyFill="1" applyBorder="1" applyAlignment="1">
      <alignment horizontal="right" vertical="center"/>
    </xf>
    <xf numFmtId="6" fontId="1" fillId="0" borderId="1" xfId="0" applyNumberFormat="1" applyFont="1" applyBorder="1" applyAlignment="1">
      <alignment horizontal="right" vertical="center"/>
    </xf>
    <xf numFmtId="6" fontId="24" fillId="5" borderId="11" xfId="0" applyNumberFormat="1" applyFont="1" applyFill="1" applyBorder="1" applyAlignment="1">
      <alignment horizontal="center" vertical="center"/>
    </xf>
    <xf numFmtId="174" fontId="92" fillId="5" borderId="0" xfId="0" applyNumberFormat="1" applyFont="1" applyFill="1" applyAlignment="1">
      <alignment horizontal="right" vertical="center"/>
    </xf>
    <xf numFmtId="6" fontId="1" fillId="3" borderId="7" xfId="0" applyNumberFormat="1" applyFont="1" applyFill="1" applyBorder="1" applyAlignment="1">
      <alignment horizontal="right" vertical="center"/>
    </xf>
    <xf numFmtId="6" fontId="26" fillId="18" borderId="11" xfId="0" applyNumberFormat="1" applyFont="1" applyFill="1" applyBorder="1" applyAlignment="1">
      <alignment vertical="center"/>
    </xf>
    <xf numFmtId="6" fontId="26" fillId="7" borderId="11" xfId="0" applyNumberFormat="1" applyFont="1" applyFill="1" applyBorder="1" applyAlignment="1">
      <alignment vertical="center"/>
    </xf>
    <xf numFmtId="0" fontId="98" fillId="25" borderId="0" xfId="0" applyFont="1" applyFill="1" applyAlignment="1">
      <alignment horizontal="center" vertical="center"/>
    </xf>
    <xf numFmtId="168" fontId="92" fillId="25" borderId="0" xfId="0" applyNumberFormat="1" applyFont="1" applyFill="1" applyAlignment="1">
      <alignment vertical="center"/>
    </xf>
    <xf numFmtId="171" fontId="93" fillId="3" borderId="0" xfId="0" quotePrefix="1" applyNumberFormat="1" applyFont="1" applyFill="1" applyAlignment="1">
      <alignment vertical="center"/>
    </xf>
    <xf numFmtId="168" fontId="92" fillId="3" borderId="0" xfId="0" applyNumberFormat="1" applyFont="1" applyFill="1" applyAlignment="1">
      <alignment vertical="center"/>
    </xf>
    <xf numFmtId="168" fontId="94" fillId="3" borderId="0" xfId="0" applyNumberFormat="1" applyFont="1" applyFill="1" applyAlignment="1">
      <alignment vertical="center"/>
    </xf>
    <xf numFmtId="6" fontId="68" fillId="5" borderId="11" xfId="0" applyNumberFormat="1" applyFont="1" applyFill="1" applyBorder="1" applyAlignment="1">
      <alignment horizontal="center" vertical="center"/>
    </xf>
    <xf numFmtId="172" fontId="68" fillId="5" borderId="11" xfId="0" applyNumberFormat="1" applyFont="1" applyFill="1" applyBorder="1" applyAlignment="1">
      <alignment horizontal="center" vertical="center"/>
    </xf>
    <xf numFmtId="6" fontId="69" fillId="2" borderId="11" xfId="0" applyNumberFormat="1" applyFont="1" applyFill="1" applyBorder="1" applyAlignment="1">
      <alignment horizontal="left" vertical="center"/>
    </xf>
    <xf numFmtId="5" fontId="51" fillId="20" borderId="11" xfId="0" applyNumberFormat="1" applyFont="1" applyFill="1" applyBorder="1" applyAlignment="1">
      <alignment horizontal="right" vertical="center"/>
    </xf>
    <xf numFmtId="14" fontId="45" fillId="0" borderId="0" xfId="0" quotePrefix="1" applyNumberFormat="1" applyFont="1" applyAlignment="1">
      <alignment vertical="center"/>
    </xf>
    <xf numFmtId="6" fontId="8" fillId="5" borderId="11" xfId="0" applyNumberFormat="1" applyFont="1" applyFill="1" applyBorder="1" applyAlignment="1">
      <alignment vertical="center"/>
    </xf>
    <xf numFmtId="6" fontId="48" fillId="19" borderId="11" xfId="0" applyNumberFormat="1" applyFont="1" applyFill="1" applyBorder="1" applyAlignment="1">
      <alignment vertical="center"/>
    </xf>
    <xf numFmtId="6" fontId="95" fillId="3" borderId="0" xfId="0" applyNumberFormat="1" applyFont="1" applyFill="1" applyAlignment="1">
      <alignment horizontal="right" vertical="center"/>
    </xf>
    <xf numFmtId="6" fontId="96" fillId="3" borderId="0" xfId="0" applyNumberFormat="1" applyFont="1" applyFill="1" applyAlignment="1">
      <alignment horizontal="right" vertical="center"/>
    </xf>
    <xf numFmtId="168" fontId="74" fillId="3" borderId="0" xfId="0" applyNumberFormat="1" applyFont="1" applyFill="1" applyAlignment="1">
      <alignment horizontal="right" vertical="center"/>
    </xf>
    <xf numFmtId="168" fontId="74" fillId="3" borderId="0" xfId="0" applyNumberFormat="1" applyFont="1" applyFill="1" applyAlignment="1">
      <alignment horizontal="left" vertical="center"/>
    </xf>
    <xf numFmtId="170" fontId="21" fillId="0" borderId="14" xfId="0" applyNumberFormat="1" applyFont="1" applyBorder="1" applyAlignment="1">
      <alignment horizontal="center" vertical="center"/>
    </xf>
    <xf numFmtId="6" fontId="64" fillId="0" borderId="14" xfId="0" applyNumberFormat="1" applyFont="1" applyBorder="1" applyAlignment="1">
      <alignment horizontal="center" vertical="center"/>
    </xf>
    <xf numFmtId="6" fontId="82" fillId="3" borderId="11" xfId="0" applyNumberFormat="1" applyFont="1" applyFill="1" applyBorder="1" applyAlignment="1">
      <alignment horizontal="right" vertical="center"/>
    </xf>
    <xf numFmtId="5" fontId="83" fillId="25" borderId="0" xfId="0" applyNumberFormat="1" applyFont="1" applyFill="1" applyAlignment="1">
      <alignment horizontal="left" vertical="center"/>
    </xf>
    <xf numFmtId="6" fontId="96" fillId="25" borderId="0" xfId="0" applyNumberFormat="1" applyFont="1" applyFill="1" applyAlignment="1">
      <alignment horizontal="right" vertical="center"/>
    </xf>
    <xf numFmtId="6" fontId="1" fillId="3" borderId="11" xfId="0" applyNumberFormat="1" applyFont="1" applyFill="1" applyBorder="1" applyAlignment="1">
      <alignment vertical="center"/>
    </xf>
    <xf numFmtId="168" fontId="54" fillId="12" borderId="22" xfId="0" applyNumberFormat="1" applyFont="1" applyFill="1" applyBorder="1" applyAlignment="1">
      <alignment vertical="center"/>
    </xf>
    <xf numFmtId="168" fontId="9" fillId="14" borderId="20" xfId="0" applyNumberFormat="1" applyFont="1" applyFill="1" applyBorder="1" applyAlignment="1">
      <alignment vertical="center"/>
    </xf>
    <xf numFmtId="6" fontId="63" fillId="0" borderId="20" xfId="0" applyNumberFormat="1" applyFont="1" applyBorder="1" applyAlignment="1">
      <alignment vertical="center"/>
    </xf>
    <xf numFmtId="6" fontId="30" fillId="3" borderId="0" xfId="0" applyNumberFormat="1" applyFont="1" applyFill="1" applyAlignment="1">
      <alignment horizontal="right" vertical="center"/>
    </xf>
    <xf numFmtId="168" fontId="46" fillId="3" borderId="0" xfId="0" applyNumberFormat="1" applyFont="1" applyFill="1" applyAlignment="1">
      <alignment horizontal="right" vertical="center"/>
    </xf>
    <xf numFmtId="6" fontId="58" fillId="5" borderId="11" xfId="0" applyNumberFormat="1" applyFont="1" applyFill="1" applyBorder="1" applyAlignment="1">
      <alignment horizontal="center" vertical="center"/>
    </xf>
    <xf numFmtId="6" fontId="51" fillId="0" borderId="34" xfId="0" applyNumberFormat="1" applyFont="1" applyBorder="1" applyAlignment="1">
      <alignment horizontal="right" vertical="center"/>
    </xf>
    <xf numFmtId="168" fontId="51" fillId="12" borderId="36" xfId="0" applyNumberFormat="1" applyFont="1" applyFill="1" applyBorder="1" applyAlignment="1">
      <alignment vertical="center"/>
    </xf>
    <xf numFmtId="168" fontId="9" fillId="14" borderId="34" xfId="0" applyNumberFormat="1" applyFont="1" applyFill="1" applyBorder="1" applyAlignment="1">
      <alignment vertical="center"/>
    </xf>
    <xf numFmtId="6" fontId="63" fillId="0" borderId="34" xfId="0" applyNumberFormat="1" applyFont="1" applyBorder="1" applyAlignment="1">
      <alignment vertical="center"/>
    </xf>
    <xf numFmtId="168" fontId="51" fillId="8" borderId="11" xfId="0" applyNumberFormat="1" applyFont="1" applyFill="1" applyBorder="1" applyAlignment="1">
      <alignment vertical="center"/>
    </xf>
    <xf numFmtId="6" fontId="9" fillId="14" borderId="37" xfId="0" applyNumberFormat="1" applyFont="1" applyFill="1" applyBorder="1" applyAlignment="1">
      <alignment vertical="center"/>
    </xf>
    <xf numFmtId="6" fontId="63" fillId="0" borderId="37" xfId="0" applyNumberFormat="1" applyFont="1" applyBorder="1" applyAlignment="1">
      <alignment vertical="center"/>
    </xf>
    <xf numFmtId="6" fontId="7" fillId="0" borderId="15" xfId="0" applyNumberFormat="1" applyFont="1" applyBorder="1" applyAlignment="1">
      <alignment vertical="center"/>
    </xf>
    <xf numFmtId="6" fontId="37" fillId="12" borderId="19" xfId="0" applyNumberFormat="1" applyFont="1" applyFill="1" applyBorder="1" applyAlignment="1">
      <alignment vertical="center"/>
    </xf>
    <xf numFmtId="6" fontId="9" fillId="14" borderId="15" xfId="0" applyNumberFormat="1" applyFont="1" applyFill="1" applyBorder="1" applyAlignment="1">
      <alignment vertical="center"/>
    </xf>
    <xf numFmtId="6" fontId="63" fillId="0" borderId="15" xfId="0" applyNumberFormat="1" applyFont="1" applyBorder="1" applyAlignment="1">
      <alignment vertical="center"/>
    </xf>
    <xf numFmtId="6" fontId="17" fillId="0" borderId="14" xfId="0" applyNumberFormat="1" applyFont="1" applyBorder="1" applyAlignment="1">
      <alignment horizontal="right" vertical="center"/>
    </xf>
    <xf numFmtId="6" fontId="37" fillId="12" borderId="16" xfId="0" applyNumberFormat="1" applyFont="1" applyFill="1" applyBorder="1" applyAlignment="1">
      <alignment vertical="center"/>
    </xf>
    <xf numFmtId="6" fontId="9" fillId="14" borderId="14" xfId="0" applyNumberFormat="1" applyFont="1" applyFill="1" applyBorder="1" applyAlignment="1">
      <alignment vertical="center"/>
    </xf>
    <xf numFmtId="6" fontId="63" fillId="0" borderId="14" xfId="0" applyNumberFormat="1" applyFont="1" applyBorder="1" applyAlignment="1">
      <alignment vertical="center"/>
    </xf>
    <xf numFmtId="6" fontId="1" fillId="5" borderId="11" xfId="0" applyNumberFormat="1" applyFont="1" applyFill="1" applyBorder="1" applyAlignment="1">
      <alignment vertical="center"/>
    </xf>
    <xf numFmtId="169" fontId="75" fillId="3" borderId="11" xfId="0" applyNumberFormat="1" applyFont="1" applyFill="1" applyBorder="1" applyAlignment="1">
      <alignment horizontal="center" vertical="center"/>
    </xf>
    <xf numFmtId="168" fontId="52" fillId="16" borderId="11" xfId="0" applyNumberFormat="1" applyFont="1" applyFill="1" applyBorder="1" applyAlignment="1">
      <alignment vertical="center"/>
    </xf>
    <xf numFmtId="6" fontId="17" fillId="0" borderId="40" xfId="0" applyNumberFormat="1" applyFont="1" applyBorder="1" applyAlignment="1">
      <alignment horizontal="right" vertical="center"/>
    </xf>
    <xf numFmtId="6" fontId="37" fillId="12" borderId="42" xfId="0" applyNumberFormat="1" applyFont="1" applyFill="1" applyBorder="1" applyAlignment="1">
      <alignment vertical="center"/>
    </xf>
    <xf numFmtId="6" fontId="9" fillId="14" borderId="40" xfId="0" applyNumberFormat="1" applyFont="1" applyFill="1" applyBorder="1" applyAlignment="1">
      <alignment vertical="center"/>
    </xf>
    <xf numFmtId="6" fontId="63" fillId="0" borderId="40" xfId="0" applyNumberFormat="1" applyFont="1" applyBorder="1" applyAlignment="1">
      <alignment vertical="center"/>
    </xf>
    <xf numFmtId="6" fontId="4" fillId="3" borderId="3" xfId="0" applyNumberFormat="1" applyFont="1" applyFill="1" applyBorder="1" applyAlignment="1">
      <alignment vertical="center"/>
    </xf>
    <xf numFmtId="6" fontId="3" fillId="3" borderId="11" xfId="0" applyNumberFormat="1" applyFont="1" applyFill="1" applyBorder="1" applyAlignment="1">
      <alignment vertical="center"/>
    </xf>
    <xf numFmtId="6" fontId="59" fillId="3" borderId="0" xfId="0" applyNumberFormat="1" applyFont="1" applyFill="1" applyAlignment="1">
      <alignment vertical="center"/>
    </xf>
    <xf numFmtId="6" fontId="27" fillId="0" borderId="28" xfId="0" applyNumberFormat="1" applyFont="1" applyBorder="1" applyAlignment="1">
      <alignment horizontal="right" vertical="center"/>
    </xf>
    <xf numFmtId="6" fontId="26" fillId="12" borderId="19" xfId="0" applyNumberFormat="1" applyFont="1" applyFill="1" applyBorder="1" applyAlignment="1">
      <alignment vertical="center"/>
    </xf>
    <xf numFmtId="6" fontId="70" fillId="3" borderId="0" xfId="0" applyNumberFormat="1" applyFont="1" applyFill="1" applyAlignment="1">
      <alignment vertical="center"/>
    </xf>
    <xf numFmtId="6" fontId="53" fillId="5" borderId="11" xfId="0" applyNumberFormat="1" applyFont="1" applyFill="1" applyBorder="1" applyAlignment="1">
      <alignment horizontal="center" vertical="center"/>
    </xf>
    <xf numFmtId="6" fontId="26" fillId="12" borderId="16" xfId="0" applyNumberFormat="1" applyFont="1" applyFill="1" applyBorder="1" applyAlignment="1">
      <alignment vertical="center"/>
    </xf>
    <xf numFmtId="6" fontId="17" fillId="12" borderId="11" xfId="0" applyNumberFormat="1" applyFont="1" applyFill="1" applyBorder="1" applyAlignment="1">
      <alignment vertical="center"/>
    </xf>
    <xf numFmtId="6" fontId="3" fillId="3" borderId="0" xfId="0" applyNumberFormat="1" applyFont="1" applyFill="1" applyAlignment="1">
      <alignment vertical="center"/>
    </xf>
    <xf numFmtId="173" fontId="97" fillId="3" borderId="11" xfId="0" applyNumberFormat="1" applyFont="1" applyFill="1" applyBorder="1" applyAlignment="1">
      <alignment horizontal="left" vertical="center"/>
    </xf>
    <xf numFmtId="6" fontId="48" fillId="9" borderId="11" xfId="0" applyNumberFormat="1" applyFont="1" applyFill="1" applyBorder="1" applyAlignment="1">
      <alignment vertical="center"/>
    </xf>
    <xf numFmtId="6" fontId="86" fillId="3" borderId="3" xfId="0" applyNumberFormat="1" applyFont="1" applyFill="1" applyBorder="1" applyAlignment="1">
      <alignment vertical="center"/>
    </xf>
    <xf numFmtId="6" fontId="22" fillId="3" borderId="11" xfId="0" applyNumberFormat="1" applyFont="1" applyFill="1" applyBorder="1" applyAlignment="1">
      <alignment vertical="center"/>
    </xf>
    <xf numFmtId="6" fontId="9" fillId="3" borderId="0" xfId="0" applyNumberFormat="1" applyFont="1" applyFill="1" applyAlignment="1">
      <alignment vertical="center"/>
    </xf>
    <xf numFmtId="6" fontId="21" fillId="3" borderId="13" xfId="0" applyNumberFormat="1" applyFont="1" applyFill="1" applyBorder="1" applyAlignment="1">
      <alignment horizontal="center" vertical="center"/>
    </xf>
    <xf numFmtId="6" fontId="39" fillId="0" borderId="20" xfId="0" applyNumberFormat="1" applyFont="1" applyBorder="1" applyAlignment="1">
      <alignment horizontal="left" vertical="center"/>
    </xf>
    <xf numFmtId="6" fontId="39" fillId="0" borderId="20" xfId="0" applyNumberFormat="1" applyFont="1" applyBorder="1" applyAlignment="1">
      <alignment vertical="center"/>
    </xf>
    <xf numFmtId="6" fontId="26" fillId="12" borderId="22" xfId="0" applyNumberFormat="1" applyFont="1" applyFill="1" applyBorder="1" applyAlignment="1">
      <alignment vertical="center"/>
    </xf>
    <xf numFmtId="6" fontId="9" fillId="14" borderId="20" xfId="0" applyNumberFormat="1" applyFont="1" applyFill="1" applyBorder="1" applyAlignment="1">
      <alignment vertical="center"/>
    </xf>
    <xf numFmtId="6" fontId="71" fillId="3" borderId="11" xfId="0" applyNumberFormat="1" applyFont="1" applyFill="1" applyBorder="1" applyAlignment="1">
      <alignment horizontal="right" vertical="center"/>
    </xf>
    <xf numFmtId="6" fontId="55" fillId="12" borderId="11" xfId="0" applyNumberFormat="1" applyFont="1" applyFill="1" applyBorder="1" applyAlignment="1">
      <alignment horizontal="center" vertical="center"/>
    </xf>
    <xf numFmtId="6" fontId="21" fillId="3" borderId="0" xfId="0" applyNumberFormat="1" applyFont="1" applyFill="1" applyAlignment="1">
      <alignment horizontal="left" vertical="center"/>
    </xf>
    <xf numFmtId="6" fontId="89" fillId="3" borderId="12" xfId="0" applyNumberFormat="1" applyFont="1" applyFill="1" applyBorder="1" applyAlignment="1">
      <alignment horizontal="right" vertical="center"/>
    </xf>
    <xf numFmtId="168" fontId="49" fillId="21" borderId="11" xfId="0" applyNumberFormat="1" applyFont="1" applyFill="1" applyBorder="1" applyAlignment="1">
      <alignment vertical="center"/>
    </xf>
    <xf numFmtId="6" fontId="62" fillId="7" borderId="23" xfId="0" applyNumberFormat="1" applyFont="1" applyFill="1" applyBorder="1" applyAlignment="1">
      <alignment vertical="center"/>
    </xf>
    <xf numFmtId="6" fontId="61" fillId="3" borderId="5" xfId="0" quotePrefix="1" applyNumberFormat="1" applyFont="1" applyFill="1" applyBorder="1" applyAlignment="1">
      <alignment horizontal="left" vertical="top"/>
    </xf>
    <xf numFmtId="6" fontId="13" fillId="3" borderId="5" xfId="0" applyNumberFormat="1" applyFont="1" applyFill="1" applyBorder="1" applyAlignment="1">
      <alignment horizontal="center" vertical="top"/>
    </xf>
    <xf numFmtId="6" fontId="15" fillId="3" borderId="8" xfId="0" applyNumberFormat="1" applyFont="1" applyFill="1" applyBorder="1" applyAlignment="1">
      <alignment horizontal="right" vertical="top"/>
    </xf>
    <xf numFmtId="6" fontId="15" fillId="0" borderId="27" xfId="0" applyNumberFormat="1" applyFont="1" applyBorder="1" applyAlignment="1">
      <alignment horizontal="right" vertical="top"/>
    </xf>
    <xf numFmtId="6" fontId="15" fillId="0" borderId="4" xfId="0" applyNumberFormat="1" applyFont="1" applyBorder="1" applyAlignment="1">
      <alignment horizontal="right" vertical="top"/>
    </xf>
    <xf numFmtId="6" fontId="36" fillId="0" borderId="5" xfId="0" applyNumberFormat="1" applyFont="1" applyBorder="1" applyAlignment="1">
      <alignment vertical="top"/>
    </xf>
    <xf numFmtId="6" fontId="1" fillId="0" borderId="0" xfId="0" applyNumberFormat="1" applyFont="1" applyAlignment="1" applyProtection="1">
      <alignment horizontal="center" vertical="center"/>
      <protection locked="0"/>
    </xf>
    <xf numFmtId="44" fontId="19" fillId="0" borderId="0" xfId="3" applyFont="1" applyProtection="1"/>
    <xf numFmtId="44" fontId="19" fillId="0" borderId="14" xfId="3" applyFont="1" applyBorder="1" applyProtection="1"/>
    <xf numFmtId="44" fontId="33" fillId="0" borderId="14" xfId="3" applyFont="1" applyBorder="1" applyProtection="1"/>
    <xf numFmtId="44" fontId="34" fillId="0" borderId="14" xfId="3" applyFont="1" applyBorder="1" applyProtection="1"/>
    <xf numFmtId="44" fontId="34" fillId="0" borderId="0" xfId="3" applyFont="1" applyProtection="1"/>
    <xf numFmtId="44" fontId="7" fillId="0" borderId="14" xfId="3" applyFont="1" applyBorder="1" applyProtection="1"/>
    <xf numFmtId="6" fontId="15" fillId="0" borderId="14" xfId="3" applyNumberFormat="1" applyFont="1" applyBorder="1" applyAlignment="1" applyProtection="1">
      <alignment horizontal="center"/>
    </xf>
    <xf numFmtId="44" fontId="15" fillId="0" borderId="14" xfId="3" applyFont="1" applyBorder="1" applyProtection="1"/>
    <xf numFmtId="44" fontId="72" fillId="0" borderId="14" xfId="3" applyFont="1" applyBorder="1" applyAlignment="1" applyProtection="1">
      <alignment horizontal="center"/>
    </xf>
    <xf numFmtId="44" fontId="15" fillId="0" borderId="14" xfId="3" applyFont="1" applyBorder="1" applyAlignment="1" applyProtection="1">
      <alignment horizontal="center"/>
    </xf>
    <xf numFmtId="0" fontId="15" fillId="0" borderId="14" xfId="0" applyFont="1" applyBorder="1" applyAlignment="1">
      <alignment horizontal="center"/>
    </xf>
    <xf numFmtId="44" fontId="7" fillId="0" borderId="0" xfId="3" applyFont="1" applyProtection="1"/>
    <xf numFmtId="44" fontId="19" fillId="0" borderId="14" xfId="3" applyFont="1" applyBorder="1" applyAlignment="1" applyProtection="1">
      <alignment horizontal="right"/>
    </xf>
    <xf numFmtId="164" fontId="26" fillId="23" borderId="14" xfId="5" applyNumberFormat="1" applyFont="1" applyFill="1" applyBorder="1" applyAlignment="1" applyProtection="1">
      <alignment horizontal="right" vertical="center"/>
    </xf>
    <xf numFmtId="164" fontId="69" fillId="27" borderId="14" xfId="2" applyNumberFormat="1" applyFont="1" applyFill="1" applyBorder="1" applyAlignment="1" applyProtection="1">
      <alignment vertical="center"/>
    </xf>
    <xf numFmtId="44" fontId="19" fillId="0" borderId="14" xfId="3" applyFont="1" applyFill="1" applyBorder="1" applyProtection="1"/>
    <xf numFmtId="164" fontId="8" fillId="23" borderId="14" xfId="0" applyNumberFormat="1" applyFont="1" applyFill="1" applyBorder="1" applyAlignment="1">
      <alignment vertical="center"/>
    </xf>
    <xf numFmtId="44" fontId="81" fillId="21" borderId="14" xfId="3" applyFont="1" applyFill="1" applyBorder="1" applyAlignment="1" applyProtection="1">
      <alignment horizontal="right"/>
    </xf>
    <xf numFmtId="164" fontId="26" fillId="18" borderId="14" xfId="5" applyNumberFormat="1" applyFont="1" applyFill="1" applyBorder="1" applyAlignment="1" applyProtection="1">
      <alignment horizontal="right" vertical="center"/>
    </xf>
    <xf numFmtId="164" fontId="28" fillId="18" borderId="14" xfId="5" applyNumberFormat="1" applyFill="1" applyBorder="1" applyAlignment="1" applyProtection="1">
      <alignment vertical="center"/>
    </xf>
    <xf numFmtId="164" fontId="26" fillId="17" borderId="14" xfId="5" applyNumberFormat="1" applyFont="1" applyFill="1" applyBorder="1" applyAlignment="1" applyProtection="1">
      <alignment horizontal="right" vertical="center"/>
    </xf>
    <xf numFmtId="164" fontId="8" fillId="17" borderId="14" xfId="0" applyNumberFormat="1" applyFont="1" applyFill="1" applyBorder="1" applyAlignment="1">
      <alignment vertical="center"/>
    </xf>
    <xf numFmtId="44" fontId="81" fillId="0" borderId="14" xfId="3" applyFont="1" applyFill="1" applyBorder="1" applyAlignment="1" applyProtection="1">
      <alignment horizontal="right"/>
    </xf>
    <xf numFmtId="164" fontId="26" fillId="0" borderId="14" xfId="5" applyNumberFormat="1" applyFont="1" applyFill="1" applyBorder="1" applyAlignment="1" applyProtection="1">
      <alignment horizontal="right" vertical="center"/>
    </xf>
    <xf numFmtId="164" fontId="28" fillId="0" borderId="14" xfId="5" applyNumberFormat="1" applyFill="1" applyBorder="1" applyAlignment="1" applyProtection="1">
      <alignment vertical="center"/>
    </xf>
    <xf numFmtId="166" fontId="19" fillId="0" borderId="14" xfId="3" applyNumberFormat="1" applyFont="1" applyBorder="1" applyProtection="1"/>
    <xf numFmtId="166" fontId="26" fillId="5" borderId="14" xfId="3" applyNumberFormat="1" applyFont="1" applyFill="1" applyBorder="1" applyProtection="1"/>
    <xf numFmtId="166" fontId="78" fillId="27" borderId="14" xfId="3" applyNumberFormat="1" applyFont="1" applyFill="1" applyBorder="1" applyAlignment="1" applyProtection="1">
      <alignment horizontal="center"/>
    </xf>
    <xf numFmtId="44" fontId="25" fillId="0" borderId="14" xfId="3" applyFont="1" applyBorder="1" applyProtection="1"/>
    <xf numFmtId="164" fontId="26" fillId="5" borderId="14" xfId="3" applyNumberFormat="1" applyFont="1" applyFill="1" applyBorder="1" applyProtection="1"/>
    <xf numFmtId="164" fontId="7" fillId="0" borderId="14" xfId="3" applyNumberFormat="1" applyFont="1" applyBorder="1" applyProtection="1"/>
    <xf numFmtId="4" fontId="78" fillId="27" borderId="14" xfId="2" applyNumberFormat="1" applyFont="1" applyFill="1" applyBorder="1" applyAlignment="1" applyProtection="1">
      <alignment horizontal="center" vertical="center"/>
    </xf>
    <xf numFmtId="164" fontId="19" fillId="0" borderId="14" xfId="3" applyNumberFormat="1" applyFont="1" applyBorder="1" applyProtection="1"/>
    <xf numFmtId="44" fontId="19" fillId="0" borderId="0" xfId="3" applyFont="1" applyProtection="1">
      <protection locked="0"/>
    </xf>
    <xf numFmtId="164" fontId="77" fillId="23" borderId="14" xfId="2" applyNumberFormat="1" applyFont="1" applyFill="1" applyBorder="1" applyAlignment="1" applyProtection="1">
      <alignment vertical="center"/>
      <protection locked="0"/>
    </xf>
    <xf numFmtId="164" fontId="28" fillId="23" borderId="14" xfId="5" applyNumberFormat="1" applyFill="1" applyBorder="1" applyAlignment="1" applyProtection="1">
      <alignment vertical="center"/>
      <protection locked="0"/>
    </xf>
    <xf numFmtId="164" fontId="28" fillId="18" borderId="14" xfId="5" applyNumberFormat="1" applyFill="1" applyBorder="1" applyAlignment="1" applyProtection="1">
      <alignment vertical="center"/>
      <protection locked="0"/>
    </xf>
    <xf numFmtId="164" fontId="77" fillId="17" borderId="14" xfId="2" applyNumberFormat="1" applyFont="1" applyFill="1" applyBorder="1" applyAlignment="1" applyProtection="1">
      <alignment vertical="center"/>
      <protection locked="0"/>
    </xf>
    <xf numFmtId="164" fontId="28" fillId="17" borderId="14" xfId="5" applyNumberFormat="1" applyFill="1" applyBorder="1" applyAlignment="1" applyProtection="1">
      <alignment vertical="center"/>
      <protection locked="0"/>
    </xf>
    <xf numFmtId="175" fontId="79" fillId="26" borderId="11" xfId="0" applyNumberFormat="1" applyFont="1" applyFill="1" applyBorder="1" applyAlignment="1" applyProtection="1">
      <alignment horizontal="center" vertical="center"/>
      <protection locked="0"/>
    </xf>
    <xf numFmtId="176" fontId="79" fillId="26" borderId="11" xfId="0" applyNumberFormat="1" applyFont="1" applyFill="1" applyBorder="1" applyAlignment="1" applyProtection="1">
      <alignment horizontal="center" vertical="center"/>
      <protection locked="0"/>
    </xf>
    <xf numFmtId="177" fontId="79" fillId="26" borderId="11" xfId="0" applyNumberFormat="1" applyFont="1" applyFill="1" applyBorder="1" applyAlignment="1" applyProtection="1">
      <alignment horizontal="center" vertical="center"/>
      <protection locked="0"/>
    </xf>
    <xf numFmtId="6" fontId="100" fillId="14" borderId="3" xfId="0" applyNumberFormat="1" applyFont="1" applyFill="1" applyBorder="1" applyAlignment="1">
      <alignment horizontal="right" vertical="center" wrapText="1"/>
    </xf>
    <xf numFmtId="6" fontId="1" fillId="0" borderId="0" xfId="0" applyNumberFormat="1" applyFont="1" applyAlignment="1">
      <alignment horizontal="center" vertical="center"/>
    </xf>
    <xf numFmtId="6" fontId="15" fillId="0" borderId="2" xfId="0" applyNumberFormat="1" applyFont="1" applyBorder="1" applyAlignment="1">
      <alignment horizontal="center" vertical="center"/>
    </xf>
    <xf numFmtId="6" fontId="38" fillId="0" borderId="14" xfId="0" applyNumberFormat="1" applyFont="1" applyBorder="1" applyAlignment="1">
      <alignment horizontal="center" vertical="center"/>
    </xf>
    <xf numFmtId="6" fontId="1" fillId="0" borderId="14" xfId="0" applyNumberFormat="1" applyFont="1" applyBorder="1" applyAlignment="1">
      <alignment horizontal="center" vertical="center"/>
    </xf>
    <xf numFmtId="6" fontId="7" fillId="0" borderId="14" xfId="0" applyNumberFormat="1" applyFont="1" applyBorder="1" applyAlignment="1">
      <alignment horizontal="center" vertical="center"/>
    </xf>
    <xf numFmtId="6" fontId="4" fillId="0" borderId="5" xfId="0" applyNumberFormat="1" applyFont="1" applyBorder="1" applyAlignment="1">
      <alignment horizontal="center" vertical="center"/>
    </xf>
    <xf numFmtId="14" fontId="45" fillId="0" borderId="0" xfId="0" quotePrefix="1" applyNumberFormat="1" applyFont="1" applyAlignment="1">
      <alignment horizontal="center" vertical="center"/>
    </xf>
    <xf numFmtId="179" fontId="79" fillId="26" borderId="11" xfId="0" applyNumberFormat="1" applyFont="1" applyFill="1" applyBorder="1" applyAlignment="1" applyProtection="1">
      <alignment horizontal="center" vertical="center"/>
      <protection locked="0"/>
    </xf>
    <xf numFmtId="8" fontId="66" fillId="5" borderId="14" xfId="0" applyNumberFormat="1" applyFont="1" applyFill="1" applyBorder="1" applyAlignment="1">
      <alignment vertical="center"/>
    </xf>
    <xf numFmtId="0" fontId="90" fillId="18" borderId="0" xfId="0" applyFont="1" applyFill="1" applyAlignment="1" applyProtection="1">
      <alignment vertical="center"/>
      <protection locked="0"/>
    </xf>
    <xf numFmtId="6" fontId="63" fillId="12" borderId="39" xfId="0" applyNumberFormat="1" applyFont="1" applyFill="1" applyBorder="1" applyAlignment="1" applyProtection="1">
      <alignment vertical="center"/>
      <protection locked="0"/>
    </xf>
    <xf numFmtId="164" fontId="78" fillId="0" borderId="14" xfId="2" applyNumberFormat="1" applyFont="1" applyFill="1" applyBorder="1" applyAlignment="1" applyProtection="1">
      <alignment vertical="center"/>
    </xf>
    <xf numFmtId="7" fontId="101" fillId="0" borderId="14" xfId="0" applyNumberFormat="1" applyFont="1" applyBorder="1" applyAlignment="1">
      <alignment horizontal="center" vertical="top"/>
    </xf>
    <xf numFmtId="8" fontId="47" fillId="22" borderId="14" xfId="0" applyNumberFormat="1" applyFont="1" applyFill="1" applyBorder="1" applyAlignment="1">
      <alignment vertical="center"/>
    </xf>
    <xf numFmtId="6" fontId="102" fillId="0" borderId="23" xfId="0" applyNumberFormat="1" applyFont="1" applyBorder="1" applyAlignment="1">
      <alignment vertical="center"/>
    </xf>
    <xf numFmtId="49" fontId="26" fillId="18" borderId="10" xfId="0" applyNumberFormat="1" applyFont="1" applyFill="1" applyBorder="1" applyAlignment="1">
      <alignment vertical="center"/>
    </xf>
    <xf numFmtId="6" fontId="103" fillId="14" borderId="10" xfId="0" applyNumberFormat="1" applyFont="1" applyFill="1" applyBorder="1" applyAlignment="1">
      <alignment horizontal="center" vertical="center"/>
    </xf>
    <xf numFmtId="6" fontId="104" fillId="17" borderId="10" xfId="0" applyNumberFormat="1" applyFont="1" applyFill="1" applyBorder="1" applyAlignment="1">
      <alignment horizontal="right" vertical="center"/>
    </xf>
    <xf numFmtId="6" fontId="105" fillId="23" borderId="10" xfId="0" applyNumberFormat="1" applyFont="1" applyFill="1" applyBorder="1" applyAlignment="1">
      <alignment horizontal="right" vertical="center"/>
    </xf>
    <xf numFmtId="6" fontId="26" fillId="18" borderId="15" xfId="5" applyNumberFormat="1" applyFont="1" applyFill="1" applyBorder="1" applyAlignment="1" applyProtection="1">
      <alignment horizontal="left" vertical="center"/>
    </xf>
    <xf numFmtId="6" fontId="26" fillId="18" borderId="14" xfId="5" applyNumberFormat="1" applyFont="1" applyFill="1" applyBorder="1" applyAlignment="1" applyProtection="1">
      <alignment horizontal="left" vertical="center"/>
    </xf>
    <xf numFmtId="6" fontId="28" fillId="10" borderId="15" xfId="5" applyNumberFormat="1" applyBorder="1" applyAlignment="1" applyProtection="1">
      <alignment horizontal="left" vertical="center"/>
    </xf>
    <xf numFmtId="6" fontId="28" fillId="10" borderId="30" xfId="5" applyNumberFormat="1" applyBorder="1" applyAlignment="1" applyProtection="1">
      <alignment horizontal="left" vertical="center"/>
    </xf>
    <xf numFmtId="6" fontId="26" fillId="18" borderId="29" xfId="5" applyNumberFormat="1" applyFont="1" applyFill="1" applyBorder="1" applyAlignment="1" applyProtection="1">
      <alignment horizontal="left" vertical="center"/>
    </xf>
    <xf numFmtId="164" fontId="26" fillId="31" borderId="14" xfId="3" applyNumberFormat="1" applyFont="1" applyFill="1" applyBorder="1" applyProtection="1"/>
    <xf numFmtId="166" fontId="26" fillId="31" borderId="14" xfId="3" applyNumberFormat="1" applyFont="1" applyFill="1" applyBorder="1" applyProtection="1"/>
    <xf numFmtId="166" fontId="19" fillId="31" borderId="14" xfId="3" applyNumberFormat="1" applyFont="1" applyFill="1" applyBorder="1" applyProtection="1"/>
    <xf numFmtId="166" fontId="78" fillId="31" borderId="14" xfId="3" applyNumberFormat="1" applyFont="1" applyFill="1" applyBorder="1" applyAlignment="1" applyProtection="1">
      <alignment horizontal="center"/>
    </xf>
    <xf numFmtId="164" fontId="7" fillId="31" borderId="14" xfId="3" applyNumberFormat="1" applyFont="1" applyFill="1" applyBorder="1" applyProtection="1"/>
    <xf numFmtId="4" fontId="78" fillId="31" borderId="14" xfId="2" applyNumberFormat="1" applyFont="1" applyFill="1" applyBorder="1" applyAlignment="1" applyProtection="1">
      <alignment horizontal="center" vertical="center"/>
    </xf>
    <xf numFmtId="44" fontId="34" fillId="31" borderId="14" xfId="3" applyFont="1" applyFill="1" applyBorder="1" applyProtection="1"/>
    <xf numFmtId="164" fontId="69" fillId="31" borderId="14" xfId="2" applyNumberFormat="1" applyFont="1" applyFill="1" applyBorder="1" applyAlignment="1" applyProtection="1">
      <alignment vertical="center"/>
    </xf>
    <xf numFmtId="44" fontId="19" fillId="31" borderId="14" xfId="3" applyFont="1" applyFill="1" applyBorder="1" applyProtection="1"/>
    <xf numFmtId="164" fontId="78" fillId="31" borderId="14" xfId="2" applyNumberFormat="1" applyFont="1" applyFill="1" applyBorder="1" applyAlignment="1" applyProtection="1">
      <alignment vertical="center"/>
    </xf>
    <xf numFmtId="44" fontId="81" fillId="0" borderId="18" xfId="3" applyFont="1" applyFill="1" applyBorder="1" applyAlignment="1" applyProtection="1">
      <alignment horizontal="right"/>
    </xf>
    <xf numFmtId="166" fontId="26" fillId="31" borderId="15" xfId="3" applyNumberFormat="1" applyFont="1" applyFill="1" applyBorder="1" applyProtection="1"/>
    <xf numFmtId="44" fontId="7" fillId="0" borderId="18" xfId="3" applyFont="1" applyBorder="1" applyProtection="1"/>
    <xf numFmtId="44" fontId="79" fillId="0" borderId="16" xfId="3" applyFont="1" applyBorder="1" applyAlignment="1" applyProtection="1">
      <alignment horizontal="left" vertical="center"/>
    </xf>
    <xf numFmtId="164" fontId="25" fillId="18" borderId="14" xfId="5" applyNumberFormat="1" applyFont="1" applyFill="1" applyBorder="1" applyAlignment="1" applyProtection="1">
      <alignment horizontal="center" vertical="center"/>
    </xf>
    <xf numFmtId="164" fontId="28" fillId="31" borderId="18" xfId="5" applyNumberFormat="1" applyFill="1" applyBorder="1" applyAlignment="1" applyProtection="1">
      <alignment vertical="center"/>
    </xf>
    <xf numFmtId="44" fontId="25" fillId="0" borderId="15" xfId="3" applyFont="1" applyBorder="1" applyProtection="1"/>
    <xf numFmtId="164" fontId="26" fillId="31" borderId="15" xfId="3" applyNumberFormat="1" applyFont="1" applyFill="1" applyBorder="1" applyProtection="1"/>
    <xf numFmtId="44" fontId="25" fillId="0" borderId="0" xfId="3" applyFont="1" applyFill="1" applyBorder="1" applyProtection="1"/>
    <xf numFmtId="164" fontId="28" fillId="23" borderId="14" xfId="5" applyNumberFormat="1" applyFill="1" applyBorder="1" applyAlignment="1" applyProtection="1">
      <alignment vertical="center"/>
    </xf>
    <xf numFmtId="164" fontId="28" fillId="17" borderId="14" xfId="5" applyNumberFormat="1" applyFill="1" applyBorder="1" applyAlignment="1" applyProtection="1">
      <alignment vertical="center"/>
    </xf>
    <xf numFmtId="164" fontId="8" fillId="31" borderId="14" xfId="0" applyNumberFormat="1" applyFont="1" applyFill="1" applyBorder="1" applyAlignment="1">
      <alignment vertical="center"/>
    </xf>
    <xf numFmtId="6" fontId="67" fillId="14" borderId="10" xfId="0" applyNumberFormat="1" applyFont="1" applyFill="1" applyBorder="1" applyAlignment="1">
      <alignment horizontal="center" vertical="center"/>
    </xf>
    <xf numFmtId="49" fontId="63" fillId="23" borderId="10" xfId="0" applyNumberFormat="1" applyFont="1" applyFill="1" applyBorder="1" applyAlignment="1">
      <alignment vertical="center"/>
    </xf>
    <xf numFmtId="6" fontId="99" fillId="0" borderId="14" xfId="0" applyNumberFormat="1" applyFont="1" applyBorder="1" applyAlignment="1">
      <alignment horizontal="right" vertical="center"/>
    </xf>
    <xf numFmtId="6" fontId="64" fillId="14" borderId="10" xfId="0" applyNumberFormat="1" applyFont="1" applyFill="1" applyBorder="1" applyAlignment="1">
      <alignment horizontal="right" vertical="center"/>
    </xf>
    <xf numFmtId="6" fontId="63" fillId="14" borderId="10" xfId="0" applyNumberFormat="1" applyFont="1" applyFill="1" applyBorder="1" applyAlignment="1">
      <alignment vertical="center"/>
    </xf>
    <xf numFmtId="168" fontId="107" fillId="14" borderId="10" xfId="0" applyNumberFormat="1" applyFont="1" applyFill="1" applyBorder="1" applyAlignment="1">
      <alignment vertical="center"/>
    </xf>
    <xf numFmtId="6" fontId="48" fillId="14" borderId="10" xfId="0" applyNumberFormat="1" applyFont="1" applyFill="1" applyBorder="1" applyAlignment="1">
      <alignment vertical="center"/>
    </xf>
    <xf numFmtId="6" fontId="105" fillId="14" borderId="10" xfId="0" applyNumberFormat="1" applyFont="1" applyFill="1" applyBorder="1" applyAlignment="1">
      <alignment horizontal="right" vertical="center"/>
    </xf>
    <xf numFmtId="6" fontId="84" fillId="14" borderId="10" xfId="0" applyNumberFormat="1" applyFont="1" applyFill="1" applyBorder="1" applyAlignment="1">
      <alignment horizontal="center" vertical="top"/>
    </xf>
    <xf numFmtId="6" fontId="16" fillId="0" borderId="18" xfId="0" applyNumberFormat="1" applyFont="1" applyBorder="1" applyAlignment="1">
      <alignment horizontal="center" vertical="center"/>
    </xf>
    <xf numFmtId="6" fontId="63" fillId="0" borderId="14" xfId="0" applyNumberFormat="1" applyFont="1" applyBorder="1" applyAlignment="1">
      <alignment horizontal="center" vertical="center"/>
    </xf>
    <xf numFmtId="6" fontId="109" fillId="0" borderId="14" xfId="0" applyNumberFormat="1" applyFont="1" applyBorder="1" applyAlignment="1">
      <alignment vertical="center"/>
    </xf>
    <xf numFmtId="6" fontId="56" fillId="18" borderId="14" xfId="0" applyNumberFormat="1" applyFont="1" applyFill="1" applyBorder="1" applyAlignment="1">
      <alignment horizontal="left" vertical="center"/>
    </xf>
    <xf numFmtId="6" fontId="112" fillId="14" borderId="10" xfId="0" applyNumberFormat="1" applyFont="1" applyFill="1" applyBorder="1"/>
    <xf numFmtId="168" fontId="52" fillId="14" borderId="10" xfId="0" applyNumberFormat="1" applyFont="1" applyFill="1" applyBorder="1" applyAlignment="1">
      <alignment vertical="center"/>
    </xf>
    <xf numFmtId="6" fontId="110" fillId="29" borderId="10" xfId="0" applyNumberFormat="1" applyFont="1" applyFill="1" applyBorder="1" applyAlignment="1">
      <alignment vertical="center"/>
    </xf>
    <xf numFmtId="6" fontId="110" fillId="18" borderId="10" xfId="0" applyNumberFormat="1" applyFont="1" applyFill="1" applyBorder="1" applyAlignment="1">
      <alignment vertical="center"/>
    </xf>
    <xf numFmtId="6" fontId="5" fillId="14" borderId="47" xfId="0" applyNumberFormat="1" applyFont="1" applyFill="1" applyBorder="1" applyAlignment="1">
      <alignment vertical="center" textRotation="90" wrapText="1"/>
    </xf>
    <xf numFmtId="6" fontId="110" fillId="26" borderId="10" xfId="0" applyNumberFormat="1" applyFont="1" applyFill="1" applyBorder="1" applyAlignment="1">
      <alignment vertical="center"/>
    </xf>
    <xf numFmtId="6" fontId="1" fillId="0" borderId="46" xfId="0" applyNumberFormat="1" applyFont="1" applyBorder="1" applyAlignment="1">
      <alignment horizontal="right" vertical="center"/>
    </xf>
    <xf numFmtId="6" fontId="1" fillId="0" borderId="46" xfId="0" applyNumberFormat="1" applyFont="1" applyBorder="1" applyAlignment="1">
      <alignment horizontal="center" vertical="center"/>
    </xf>
    <xf numFmtId="6" fontId="1" fillId="0" borderId="46" xfId="0" applyNumberFormat="1" applyFont="1" applyBorder="1" applyAlignment="1">
      <alignment vertical="center"/>
    </xf>
    <xf numFmtId="6" fontId="67" fillId="5" borderId="11" xfId="0" applyNumberFormat="1" applyFont="1" applyFill="1" applyBorder="1" applyAlignment="1">
      <alignment horizontal="center" vertical="center"/>
    </xf>
    <xf numFmtId="172" fontId="67" fillId="5" borderId="11" xfId="0" applyNumberFormat="1" applyFont="1" applyFill="1" applyBorder="1" applyAlignment="1">
      <alignment horizontal="center" vertical="center"/>
    </xf>
    <xf numFmtId="6" fontId="63" fillId="23" borderId="11" xfId="0" applyNumberFormat="1" applyFont="1" applyFill="1" applyBorder="1" applyAlignment="1">
      <alignment horizontal="left" vertical="center"/>
    </xf>
    <xf numFmtId="6" fontId="48" fillId="25" borderId="11" xfId="0" applyNumberFormat="1" applyFont="1" applyFill="1" applyBorder="1" applyAlignment="1">
      <alignment vertical="center"/>
    </xf>
    <xf numFmtId="169" fontId="99" fillId="3" borderId="11" xfId="0" applyNumberFormat="1" applyFont="1" applyFill="1" applyBorder="1" applyAlignment="1">
      <alignment horizontal="center" vertical="center"/>
    </xf>
    <xf numFmtId="177" fontId="79" fillId="26" borderId="11" xfId="0" applyNumberFormat="1" applyFont="1" applyFill="1" applyBorder="1" applyAlignment="1">
      <alignment horizontal="center" vertical="center"/>
    </xf>
    <xf numFmtId="176" fontId="79" fillId="26" borderId="11" xfId="0" applyNumberFormat="1" applyFont="1" applyFill="1" applyBorder="1" applyAlignment="1">
      <alignment horizontal="center" vertical="center"/>
    </xf>
    <xf numFmtId="179" fontId="79" fillId="26" borderId="11" xfId="0" applyNumberFormat="1" applyFont="1" applyFill="1" applyBorder="1" applyAlignment="1">
      <alignment horizontal="center" vertical="center"/>
    </xf>
    <xf numFmtId="175" fontId="79" fillId="26" borderId="11" xfId="0" applyNumberFormat="1" applyFont="1" applyFill="1" applyBorder="1" applyAlignment="1">
      <alignment horizontal="center" vertical="center"/>
    </xf>
    <xf numFmtId="6" fontId="67" fillId="25" borderId="11" xfId="0" applyNumberFormat="1" applyFont="1" applyFill="1" applyBorder="1" applyAlignment="1">
      <alignment horizontal="center" vertical="center"/>
    </xf>
    <xf numFmtId="6" fontId="84" fillId="0" borderId="28" xfId="0" applyNumberFormat="1" applyFont="1" applyBorder="1" applyAlignment="1">
      <alignment vertical="center" textRotation="90"/>
    </xf>
    <xf numFmtId="6" fontId="100" fillId="3" borderId="3" xfId="0" applyNumberFormat="1" applyFont="1" applyFill="1" applyBorder="1" applyAlignment="1">
      <alignment vertical="center"/>
    </xf>
    <xf numFmtId="6" fontId="63" fillId="25" borderId="11" xfId="0" applyNumberFormat="1" applyFont="1" applyFill="1" applyBorder="1" applyAlignment="1">
      <alignment vertical="center"/>
    </xf>
    <xf numFmtId="6" fontId="91" fillId="3" borderId="3" xfId="0" applyNumberFormat="1" applyFont="1" applyFill="1" applyBorder="1" applyAlignment="1">
      <alignment vertical="center"/>
    </xf>
    <xf numFmtId="6" fontId="22" fillId="3" borderId="13" xfId="0" applyNumberFormat="1" applyFont="1" applyFill="1" applyBorder="1" applyAlignment="1">
      <alignment vertical="center"/>
    </xf>
    <xf numFmtId="6" fontId="3" fillId="3" borderId="13" xfId="0" applyNumberFormat="1" applyFont="1" applyFill="1" applyBorder="1" applyAlignment="1">
      <alignment vertical="center"/>
    </xf>
    <xf numFmtId="6" fontId="64" fillId="0" borderId="29" xfId="0" applyNumberFormat="1" applyFont="1" applyBorder="1" applyAlignment="1">
      <alignment horizontal="left" vertical="center"/>
    </xf>
    <xf numFmtId="6" fontId="64" fillId="0" borderId="29" xfId="0" applyNumberFormat="1" applyFont="1" applyBorder="1" applyAlignment="1">
      <alignment vertical="center"/>
    </xf>
    <xf numFmtId="6" fontId="63" fillId="0" borderId="29" xfId="0" applyNumberFormat="1" applyFont="1" applyBorder="1" applyAlignment="1">
      <alignment vertical="center"/>
    </xf>
    <xf numFmtId="6" fontId="86" fillId="3" borderId="4" xfId="0" applyNumberFormat="1" applyFont="1" applyFill="1" applyBorder="1" applyAlignment="1">
      <alignment vertical="center"/>
    </xf>
    <xf numFmtId="6" fontId="22" fillId="3" borderId="5" xfId="0" applyNumberFormat="1" applyFont="1" applyFill="1" applyBorder="1" applyAlignment="1">
      <alignment vertical="center"/>
    </xf>
    <xf numFmtId="6" fontId="3" fillId="3" borderId="5" xfId="0" applyNumberFormat="1" applyFont="1" applyFill="1" applyBorder="1" applyAlignment="1">
      <alignment vertical="center"/>
    </xf>
    <xf numFmtId="6" fontId="9" fillId="3" borderId="5" xfId="0" applyNumberFormat="1" applyFont="1" applyFill="1" applyBorder="1" applyAlignment="1">
      <alignment vertical="center"/>
    </xf>
    <xf numFmtId="6" fontId="64" fillId="25" borderId="5" xfId="0" applyNumberFormat="1" applyFont="1" applyFill="1" applyBorder="1" applyAlignment="1">
      <alignment vertical="center"/>
    </xf>
    <xf numFmtId="6" fontId="63" fillId="25" borderId="5" xfId="0" applyNumberFormat="1" applyFont="1" applyFill="1" applyBorder="1" applyAlignment="1">
      <alignment vertical="center"/>
    </xf>
    <xf numFmtId="6" fontId="1" fillId="25" borderId="8" xfId="0" applyNumberFormat="1" applyFont="1" applyFill="1" applyBorder="1" applyAlignment="1">
      <alignment vertical="center"/>
    </xf>
    <xf numFmtId="6" fontId="86" fillId="0" borderId="4" xfId="0" applyNumberFormat="1" applyFont="1" applyBorder="1" applyAlignment="1">
      <alignment vertical="center"/>
    </xf>
    <xf numFmtId="6" fontId="22" fillId="0" borderId="5" xfId="0" applyNumberFormat="1" applyFont="1" applyBorder="1" applyAlignment="1">
      <alignment vertical="center"/>
    </xf>
    <xf numFmtId="6" fontId="64" fillId="0" borderId="5" xfId="0" applyNumberFormat="1" applyFont="1" applyBorder="1" applyAlignment="1">
      <alignment vertical="center"/>
    </xf>
    <xf numFmtId="6" fontId="63" fillId="0" borderId="5" xfId="0" applyNumberFormat="1" applyFont="1" applyBorder="1" applyAlignment="1">
      <alignment vertical="center"/>
    </xf>
    <xf numFmtId="6" fontId="1" fillId="0" borderId="8" xfId="0" applyNumberFormat="1" applyFont="1" applyBorder="1" applyAlignment="1">
      <alignment vertical="center"/>
    </xf>
    <xf numFmtId="44" fontId="118" fillId="0" borderId="0" xfId="3" applyFont="1" applyBorder="1" applyAlignment="1" applyProtection="1"/>
    <xf numFmtId="44" fontId="118" fillId="0" borderId="26" xfId="3" applyFont="1" applyBorder="1" applyAlignment="1" applyProtection="1"/>
    <xf numFmtId="6" fontId="116" fillId="0" borderId="43" xfId="0" applyNumberFormat="1" applyFont="1" applyBorder="1" applyAlignment="1">
      <alignment horizontal="right" vertical="center"/>
    </xf>
    <xf numFmtId="44" fontId="15" fillId="18" borderId="14" xfId="3" applyFont="1" applyFill="1" applyBorder="1" applyAlignment="1" applyProtection="1">
      <alignment horizontal="center"/>
    </xf>
    <xf numFmtId="6" fontId="122" fillId="0" borderId="5" xfId="0" applyNumberFormat="1" applyFont="1" applyBorder="1" applyAlignment="1">
      <alignment vertical="top"/>
    </xf>
    <xf numFmtId="6" fontId="121" fillId="0" borderId="5" xfId="0" applyNumberFormat="1" applyFont="1" applyBorder="1" applyAlignment="1">
      <alignment vertical="top"/>
    </xf>
    <xf numFmtId="6" fontId="121" fillId="0" borderId="8" xfId="0" applyNumberFormat="1" applyFont="1" applyBorder="1" applyAlignment="1">
      <alignment vertical="top"/>
    </xf>
    <xf numFmtId="6" fontId="120" fillId="3" borderId="5" xfId="0" quotePrefix="1" applyNumberFormat="1" applyFont="1" applyFill="1" applyBorder="1" applyAlignment="1">
      <alignment horizontal="center" vertical="top"/>
    </xf>
    <xf numFmtId="0" fontId="123" fillId="14" borderId="0" xfId="0" applyFont="1" applyFill="1" applyAlignment="1">
      <alignment horizontal="center" vertical="center"/>
    </xf>
    <xf numFmtId="6" fontId="124" fillId="14" borderId="10" xfId="0" applyNumberFormat="1" applyFont="1" applyFill="1" applyBorder="1" applyAlignment="1">
      <alignment vertical="center"/>
    </xf>
    <xf numFmtId="6" fontId="125" fillId="14" borderId="10" xfId="0" applyNumberFormat="1" applyFont="1" applyFill="1" applyBorder="1" applyAlignment="1">
      <alignment vertical="center"/>
    </xf>
    <xf numFmtId="0" fontId="126" fillId="14" borderId="0" xfId="0" applyFont="1" applyFill="1" applyAlignment="1">
      <alignment horizontal="center" vertical="center"/>
    </xf>
    <xf numFmtId="6" fontId="125" fillId="14" borderId="0" xfId="0" applyNumberFormat="1" applyFont="1" applyFill="1" applyAlignment="1">
      <alignment vertical="center"/>
    </xf>
    <xf numFmtId="6" fontId="127" fillId="14" borderId="10" xfId="0" applyNumberFormat="1" applyFont="1" applyFill="1" applyBorder="1" applyAlignment="1">
      <alignment horizontal="center" vertical="center"/>
    </xf>
    <xf numFmtId="6" fontId="128" fillId="14" borderId="10" xfId="0" applyNumberFormat="1" applyFont="1" applyFill="1" applyBorder="1" applyAlignment="1">
      <alignment horizontal="center" vertical="center"/>
    </xf>
    <xf numFmtId="6" fontId="125" fillId="14" borderId="10" xfId="0" applyNumberFormat="1" applyFont="1" applyFill="1" applyBorder="1" applyAlignment="1">
      <alignment horizontal="center" vertical="center"/>
    </xf>
    <xf numFmtId="0" fontId="123" fillId="14" borderId="0" xfId="0" applyFont="1" applyFill="1" applyAlignment="1">
      <alignment horizontal="right" vertical="center"/>
    </xf>
    <xf numFmtId="0" fontId="123" fillId="25" borderId="0" xfId="0" applyFont="1" applyFill="1" applyAlignment="1">
      <alignment horizontal="center" vertical="center"/>
    </xf>
    <xf numFmtId="6" fontId="129" fillId="3" borderId="0" xfId="0" applyNumberFormat="1" applyFont="1" applyFill="1" applyAlignment="1">
      <alignment horizontal="right" vertical="center"/>
    </xf>
    <xf numFmtId="6" fontId="129" fillId="3" borderId="0" xfId="0" applyNumberFormat="1" applyFont="1" applyFill="1" applyAlignment="1">
      <alignment vertical="center"/>
    </xf>
    <xf numFmtId="6" fontId="130" fillId="3" borderId="0" xfId="0" applyNumberFormat="1" applyFont="1" applyFill="1" applyAlignment="1">
      <alignment vertical="center"/>
    </xf>
    <xf numFmtId="0" fontId="131" fillId="25" borderId="0" xfId="0" applyFont="1" applyFill="1" applyAlignment="1">
      <alignment horizontal="center" vertical="center"/>
    </xf>
    <xf numFmtId="6" fontId="132" fillId="3" borderId="0" xfId="0" applyNumberFormat="1" applyFont="1" applyFill="1" applyAlignment="1">
      <alignment vertical="center"/>
    </xf>
    <xf numFmtId="6" fontId="133" fillId="3" borderId="0" xfId="0" applyNumberFormat="1" applyFont="1" applyFill="1" applyAlignment="1">
      <alignment vertical="center"/>
    </xf>
    <xf numFmtId="0" fontId="134" fillId="25" borderId="0" xfId="0" applyFont="1" applyFill="1" applyAlignment="1">
      <alignment horizontal="right" vertical="center"/>
    </xf>
    <xf numFmtId="168" fontId="135" fillId="3" borderId="0" xfId="0" applyNumberFormat="1" applyFont="1" applyFill="1" applyAlignment="1">
      <alignment horizontal="right" vertical="center"/>
    </xf>
    <xf numFmtId="0" fontId="131" fillId="25" borderId="0" xfId="0" applyFont="1" applyFill="1" applyAlignment="1">
      <alignment horizontal="right" vertical="center"/>
    </xf>
    <xf numFmtId="168" fontId="136" fillId="3" borderId="0" xfId="0" applyNumberFormat="1" applyFont="1" applyFill="1" applyAlignment="1">
      <alignment horizontal="right" vertical="center"/>
    </xf>
    <xf numFmtId="6" fontId="135" fillId="3" borderId="0" xfId="0" applyNumberFormat="1" applyFont="1" applyFill="1" applyAlignment="1">
      <alignment horizontal="right" vertical="center"/>
    </xf>
    <xf numFmtId="0" fontId="137" fillId="25" borderId="0" xfId="0" applyFont="1" applyFill="1" applyAlignment="1">
      <alignment horizontal="right" vertical="center"/>
    </xf>
    <xf numFmtId="0" fontId="138" fillId="25" borderId="0" xfId="0" applyFont="1" applyFill="1" applyAlignment="1">
      <alignment horizontal="center" vertical="center"/>
    </xf>
    <xf numFmtId="0" fontId="131" fillId="25" borderId="45" xfId="0" applyFont="1" applyFill="1" applyBorder="1" applyAlignment="1">
      <alignment horizontal="right" vertical="center"/>
    </xf>
    <xf numFmtId="6" fontId="120" fillId="3" borderId="3" xfId="0" applyNumberFormat="1" applyFont="1" applyFill="1" applyBorder="1" applyAlignment="1">
      <alignment horizontal="right" vertical="center"/>
    </xf>
    <xf numFmtId="6" fontId="121" fillId="3" borderId="3" xfId="0" applyNumberFormat="1" applyFont="1" applyFill="1" applyBorder="1" applyAlignment="1">
      <alignment vertical="center"/>
    </xf>
    <xf numFmtId="6" fontId="140" fillId="3" borderId="3" xfId="0" applyNumberFormat="1" applyFont="1" applyFill="1" applyBorder="1" applyAlignment="1">
      <alignment vertical="center"/>
    </xf>
    <xf numFmtId="6" fontId="141" fillId="3" borderId="3" xfId="0" applyNumberFormat="1" applyFont="1" applyFill="1" applyBorder="1" applyAlignment="1">
      <alignment vertical="center"/>
    </xf>
    <xf numFmtId="6" fontId="34" fillId="3" borderId="3" xfId="0" applyNumberFormat="1" applyFont="1" applyFill="1" applyBorder="1" applyAlignment="1">
      <alignment vertical="center"/>
    </xf>
    <xf numFmtId="6" fontId="142" fillId="3" borderId="3" xfId="0" applyNumberFormat="1" applyFont="1" applyFill="1" applyBorder="1" applyAlignment="1">
      <alignment vertical="center"/>
    </xf>
    <xf numFmtId="6" fontId="143" fillId="3" borderId="4" xfId="0" applyNumberFormat="1" applyFont="1" applyFill="1" applyBorder="1" applyAlignment="1">
      <alignment vertical="center"/>
    </xf>
    <xf numFmtId="14" fontId="143" fillId="3" borderId="5" xfId="0" applyNumberFormat="1" applyFont="1" applyFill="1" applyBorder="1" applyAlignment="1">
      <alignment horizontal="left" vertical="center"/>
    </xf>
    <xf numFmtId="6" fontId="125" fillId="12" borderId="21" xfId="0" applyNumberFormat="1" applyFont="1" applyFill="1" applyBorder="1" applyAlignment="1">
      <alignment horizontal="center" vertical="center"/>
    </xf>
    <xf numFmtId="6" fontId="144" fillId="12" borderId="35" xfId="0" applyNumberFormat="1" applyFont="1" applyFill="1" applyBorder="1" applyAlignment="1">
      <alignment horizontal="center" vertical="center"/>
    </xf>
    <xf numFmtId="6" fontId="126" fillId="12" borderId="38" xfId="0" applyNumberFormat="1" applyFont="1" applyFill="1" applyBorder="1" applyAlignment="1">
      <alignment horizontal="center" vertical="center"/>
    </xf>
    <xf numFmtId="6" fontId="19" fillId="12" borderId="17" xfId="0" applyNumberFormat="1" applyFont="1" applyFill="1" applyBorder="1" applyAlignment="1">
      <alignment horizontal="center" vertical="center"/>
    </xf>
    <xf numFmtId="6" fontId="19" fillId="12" borderId="18" xfId="0" applyNumberFormat="1" applyFont="1" applyFill="1" applyBorder="1" applyAlignment="1">
      <alignment horizontal="center" vertical="center"/>
    </xf>
    <xf numFmtId="6" fontId="19" fillId="12" borderId="41" xfId="0" applyNumberFormat="1" applyFont="1" applyFill="1" applyBorder="1" applyAlignment="1">
      <alignment horizontal="center" vertical="center"/>
    </xf>
    <xf numFmtId="6" fontId="125" fillId="12" borderId="17" xfId="0" applyNumberFormat="1" applyFont="1" applyFill="1" applyBorder="1" applyAlignment="1">
      <alignment horizontal="center" vertical="center"/>
    </xf>
    <xf numFmtId="6" fontId="137" fillId="12" borderId="18" xfId="0" applyNumberFormat="1" applyFont="1" applyFill="1" applyBorder="1" applyAlignment="1">
      <alignment horizontal="center" vertical="center"/>
    </xf>
    <xf numFmtId="6" fontId="137" fillId="12" borderId="21" xfId="0" applyNumberFormat="1" applyFont="1" applyFill="1" applyBorder="1" applyAlignment="1">
      <alignment horizontal="center" vertical="center"/>
    </xf>
    <xf numFmtId="0" fontId="123" fillId="0" borderId="43" xfId="0" applyFont="1" applyBorder="1" applyAlignment="1">
      <alignment horizontal="left" vertical="center"/>
    </xf>
    <xf numFmtId="0" fontId="123" fillId="0" borderId="43" xfId="0" applyFont="1" applyBorder="1" applyAlignment="1">
      <alignment horizontal="center" vertical="center"/>
    </xf>
    <xf numFmtId="6" fontId="125" fillId="0" borderId="14" xfId="0" applyNumberFormat="1" applyFont="1" applyBorder="1" applyAlignment="1">
      <alignment vertical="center"/>
    </xf>
    <xf numFmtId="6" fontId="125" fillId="0" borderId="14" xfId="0" applyNumberFormat="1" applyFont="1" applyBorder="1" applyAlignment="1">
      <alignment horizontal="center" vertical="center"/>
    </xf>
    <xf numFmtId="0" fontId="145" fillId="0" borderId="0" xfId="0" applyFont="1" applyAlignment="1">
      <alignment horizontal="right" vertical="center"/>
    </xf>
    <xf numFmtId="0" fontId="123" fillId="0" borderId="44" xfId="0" applyFont="1" applyBorder="1" applyAlignment="1">
      <alignment vertical="center"/>
    </xf>
    <xf numFmtId="6" fontId="146" fillId="0" borderId="14" xfId="0" applyNumberFormat="1" applyFont="1" applyBorder="1" applyAlignment="1">
      <alignment horizontal="center" vertical="center"/>
    </xf>
    <xf numFmtId="6" fontId="34" fillId="0" borderId="14" xfId="0" applyNumberFormat="1" applyFont="1" applyBorder="1" applyAlignment="1">
      <alignment horizontal="right" vertical="top"/>
    </xf>
    <xf numFmtId="6" fontId="34" fillId="0" borderId="14" xfId="0" applyNumberFormat="1" applyFont="1" applyBorder="1" applyAlignment="1">
      <alignment horizontal="center" vertical="center"/>
    </xf>
    <xf numFmtId="6" fontId="148" fillId="0" borderId="0" xfId="0" applyNumberFormat="1" applyFont="1" applyAlignment="1">
      <alignment horizontal="left" vertical="center"/>
    </xf>
    <xf numFmtId="44" fontId="151" fillId="0" borderId="14" xfId="3" applyFont="1" applyBorder="1" applyProtection="1"/>
    <xf numFmtId="0" fontId="152" fillId="0" borderId="0" xfId="0" applyFont="1" applyAlignment="1">
      <alignment horizontal="right" vertical="center"/>
    </xf>
    <xf numFmtId="44" fontId="4" fillId="0" borderId="14" xfId="3" applyFont="1" applyBorder="1" applyProtection="1"/>
    <xf numFmtId="6" fontId="153" fillId="29" borderId="10" xfId="0" applyNumberFormat="1" applyFont="1" applyFill="1" applyBorder="1" applyAlignment="1">
      <alignment horizontal="center" vertical="center"/>
    </xf>
    <xf numFmtId="6" fontId="154" fillId="14" borderId="0" xfId="0" applyNumberFormat="1" applyFont="1" applyFill="1" applyAlignment="1">
      <alignment vertical="center"/>
    </xf>
    <xf numFmtId="5" fontId="153" fillId="29" borderId="10" xfId="0" applyNumberFormat="1" applyFont="1" applyFill="1" applyBorder="1" applyAlignment="1">
      <alignment horizontal="center" vertical="center"/>
    </xf>
    <xf numFmtId="0" fontId="123" fillId="14" borderId="47" xfId="0" applyFont="1" applyFill="1" applyBorder="1" applyAlignment="1">
      <alignment horizontal="right" vertical="center"/>
    </xf>
    <xf numFmtId="6" fontId="139" fillId="14" borderId="10" xfId="0" applyNumberFormat="1" applyFont="1" applyFill="1" applyBorder="1" applyAlignment="1">
      <alignment horizontal="right" vertical="center"/>
    </xf>
    <xf numFmtId="6" fontId="139" fillId="14" borderId="10" xfId="0" applyNumberFormat="1" applyFont="1" applyFill="1" applyBorder="1" applyAlignment="1">
      <alignment vertical="center"/>
    </xf>
    <xf numFmtId="6" fontId="34" fillId="14" borderId="10" xfId="4" applyNumberFormat="1" applyFont="1" applyFill="1" applyBorder="1" applyAlignment="1" applyProtection="1">
      <alignment horizontal="left" vertical="center"/>
    </xf>
    <xf numFmtId="6" fontId="155" fillId="14" borderId="10" xfId="0" applyNumberFormat="1" applyFont="1" applyFill="1" applyBorder="1" applyAlignment="1">
      <alignment horizontal="center" vertical="center"/>
    </xf>
    <xf numFmtId="6" fontId="156" fillId="14" borderId="10" xfId="0" applyNumberFormat="1" applyFont="1" applyFill="1" applyBorder="1" applyAlignment="1">
      <alignment vertical="center"/>
    </xf>
    <xf numFmtId="6" fontId="157" fillId="14" borderId="10" xfId="0" applyNumberFormat="1" applyFont="1" applyFill="1" applyBorder="1" applyAlignment="1">
      <alignment vertical="center"/>
    </xf>
    <xf numFmtId="6" fontId="153" fillId="29" borderId="11" xfId="0" applyNumberFormat="1" applyFont="1" applyFill="1" applyBorder="1" applyAlignment="1">
      <alignment horizontal="center" vertical="center"/>
    </xf>
    <xf numFmtId="168" fontId="158" fillId="25" borderId="0" xfId="0" applyNumberFormat="1" applyFont="1" applyFill="1" applyAlignment="1">
      <alignment vertical="center"/>
    </xf>
    <xf numFmtId="171" fontId="159" fillId="3" borderId="0" xfId="0" quotePrefix="1" applyNumberFormat="1" applyFont="1" applyFill="1" applyAlignment="1">
      <alignment vertical="center"/>
    </xf>
    <xf numFmtId="168" fontId="158" fillId="3" borderId="0" xfId="0" applyNumberFormat="1" applyFont="1" applyFill="1" applyAlignment="1">
      <alignment vertical="center"/>
    </xf>
    <xf numFmtId="168" fontId="95" fillId="3" borderId="0" xfId="0" applyNumberFormat="1" applyFont="1" applyFill="1" applyAlignment="1">
      <alignment vertical="center"/>
    </xf>
    <xf numFmtId="0" fontId="123" fillId="25" borderId="0" xfId="0" applyFont="1" applyFill="1" applyAlignment="1">
      <alignment horizontal="right" vertical="center"/>
    </xf>
    <xf numFmtId="5" fontId="153" fillId="29" borderId="11" xfId="0" applyNumberFormat="1" applyFont="1" applyFill="1" applyBorder="1" applyAlignment="1">
      <alignment horizontal="center" vertical="center"/>
    </xf>
    <xf numFmtId="168" fontId="160" fillId="3" borderId="0" xfId="0" applyNumberFormat="1" applyFont="1" applyFill="1" applyAlignment="1">
      <alignment horizontal="right" vertical="center"/>
    </xf>
    <xf numFmtId="168" fontId="160" fillId="3" borderId="0" xfId="0" applyNumberFormat="1" applyFont="1" applyFill="1" applyAlignment="1">
      <alignment horizontal="left" vertical="center"/>
    </xf>
    <xf numFmtId="6" fontId="157" fillId="25" borderId="11" xfId="0" applyNumberFormat="1" applyFont="1" applyFill="1" applyBorder="1" applyAlignment="1">
      <alignment vertical="center"/>
    </xf>
    <xf numFmtId="168" fontId="153" fillId="29" borderId="11" xfId="0" applyNumberFormat="1" applyFont="1" applyFill="1" applyBorder="1" applyAlignment="1">
      <alignment horizontal="center" vertical="center"/>
    </xf>
    <xf numFmtId="168" fontId="161" fillId="25" borderId="11" xfId="0" applyNumberFormat="1" applyFont="1" applyFill="1" applyBorder="1" applyAlignment="1">
      <alignment vertical="center"/>
    </xf>
    <xf numFmtId="6" fontId="162" fillId="3" borderId="3" xfId="0" applyNumberFormat="1" applyFont="1" applyFill="1" applyBorder="1" applyAlignment="1">
      <alignment horizontal="right" vertical="center"/>
    </xf>
    <xf numFmtId="6" fontId="162" fillId="3" borderId="3" xfId="0" applyNumberFormat="1" applyFont="1" applyFill="1" applyBorder="1" applyAlignment="1">
      <alignment vertical="center"/>
    </xf>
    <xf numFmtId="0" fontId="163" fillId="25" borderId="45" xfId="0" applyFont="1" applyFill="1" applyBorder="1" applyAlignment="1">
      <alignment horizontal="right" vertical="center"/>
    </xf>
    <xf numFmtId="6" fontId="164" fillId="3" borderId="3" xfId="0" applyNumberFormat="1" applyFont="1" applyFill="1" applyBorder="1" applyAlignment="1">
      <alignment vertical="center"/>
    </xf>
    <xf numFmtId="173" fontId="153" fillId="29" borderId="11" xfId="0" applyNumberFormat="1" applyFont="1" applyFill="1" applyBorder="1" applyAlignment="1">
      <alignment horizontal="center" vertical="center"/>
    </xf>
    <xf numFmtId="0" fontId="163" fillId="25" borderId="0" xfId="0" applyFont="1" applyFill="1" applyAlignment="1">
      <alignment horizontal="center" vertical="center"/>
    </xf>
    <xf numFmtId="6" fontId="153" fillId="29" borderId="14" xfId="0" applyNumberFormat="1" applyFont="1" applyFill="1" applyBorder="1" applyAlignment="1">
      <alignment horizontal="center" vertical="center"/>
    </xf>
    <xf numFmtId="6" fontId="147" fillId="0" borderId="14" xfId="0" applyNumberFormat="1" applyFont="1" applyBorder="1" applyAlignment="1">
      <alignment horizontal="center" vertical="center"/>
    </xf>
    <xf numFmtId="6" fontId="144" fillId="0" borderId="15" xfId="0" applyNumberFormat="1" applyFont="1" applyBorder="1" applyAlignment="1">
      <alignment vertical="center"/>
    </xf>
    <xf numFmtId="6" fontId="144" fillId="0" borderId="14" xfId="0" applyNumberFormat="1" applyFont="1" applyBorder="1" applyAlignment="1">
      <alignment vertical="center"/>
    </xf>
    <xf numFmtId="6" fontId="144" fillId="0" borderId="29" xfId="0" applyNumberFormat="1" applyFont="1" applyBorder="1" applyAlignment="1">
      <alignment vertical="center"/>
    </xf>
    <xf numFmtId="6" fontId="123" fillId="0" borderId="18" xfId="0" applyNumberFormat="1" applyFont="1" applyBorder="1" applyAlignment="1">
      <alignment horizontal="center" vertical="center"/>
    </xf>
    <xf numFmtId="6" fontId="123" fillId="0" borderId="43" xfId="0" applyNumberFormat="1" applyFont="1" applyBorder="1" applyAlignment="1">
      <alignment horizontal="center" vertical="center"/>
    </xf>
    <xf numFmtId="6" fontId="153" fillId="29" borderId="29" xfId="0" applyNumberFormat="1" applyFont="1" applyFill="1" applyBorder="1" applyAlignment="1">
      <alignment horizontal="center" vertical="center"/>
    </xf>
    <xf numFmtId="6" fontId="1" fillId="0" borderId="18" xfId="0" applyNumberFormat="1" applyFont="1" applyBorder="1" applyAlignment="1">
      <alignment vertical="center"/>
    </xf>
    <xf numFmtId="6" fontId="147" fillId="0" borderId="18" xfId="0" applyNumberFormat="1" applyFont="1" applyBorder="1" applyAlignment="1">
      <alignment horizontal="center" vertical="center"/>
    </xf>
    <xf numFmtId="6" fontId="153" fillId="29" borderId="18" xfId="0" applyNumberFormat="1" applyFont="1" applyFill="1" applyBorder="1" applyAlignment="1">
      <alignment horizontal="center" vertical="center"/>
    </xf>
    <xf numFmtId="6" fontId="7" fillId="0" borderId="0" xfId="0" applyNumberFormat="1" applyFont="1" applyAlignment="1">
      <alignment horizontal="center" vertical="center"/>
    </xf>
    <xf numFmtId="6" fontId="16" fillId="0" borderId="0" xfId="0" applyNumberFormat="1" applyFont="1" applyAlignment="1">
      <alignment horizontal="center" vertical="center"/>
    </xf>
    <xf numFmtId="0" fontId="123" fillId="0" borderId="0" xfId="0" applyFont="1" applyAlignment="1">
      <alignment horizontal="center" vertical="center"/>
    </xf>
    <xf numFmtId="6" fontId="1" fillId="0" borderId="43" xfId="0" applyNumberFormat="1" applyFont="1" applyBorder="1" applyAlignment="1">
      <alignment horizontal="center" vertical="center"/>
    </xf>
    <xf numFmtId="8" fontId="12" fillId="0" borderId="0" xfId="0" applyNumberFormat="1" applyFont="1" applyAlignment="1">
      <alignment vertical="center"/>
    </xf>
    <xf numFmtId="8" fontId="66" fillId="0" borderId="0" xfId="0" applyNumberFormat="1" applyFont="1" applyAlignment="1">
      <alignment vertical="center"/>
    </xf>
    <xf numFmtId="6" fontId="99" fillId="0" borderId="0" xfId="0" applyNumberFormat="1" applyFont="1" applyAlignment="1">
      <alignment vertical="center"/>
    </xf>
    <xf numFmtId="8" fontId="43" fillId="0" borderId="0" xfId="0" applyNumberFormat="1" applyFont="1" applyAlignment="1">
      <alignment vertical="center"/>
    </xf>
    <xf numFmtId="6" fontId="56" fillId="18" borderId="29" xfId="0" applyNumberFormat="1" applyFont="1" applyFill="1" applyBorder="1" applyAlignment="1">
      <alignment horizontal="left" vertical="center"/>
    </xf>
    <xf numFmtId="6" fontId="153" fillId="29" borderId="43" xfId="0" applyNumberFormat="1" applyFont="1" applyFill="1" applyBorder="1" applyAlignment="1">
      <alignment horizontal="center" vertical="center"/>
    </xf>
    <xf numFmtId="6" fontId="16" fillId="0" borderId="0" xfId="0" applyNumberFormat="1" applyFont="1" applyAlignment="1">
      <alignment vertical="center"/>
    </xf>
    <xf numFmtId="6" fontId="65" fillId="0" borderId="0" xfId="0" applyNumberFormat="1" applyFont="1" applyAlignment="1">
      <alignment vertical="center"/>
    </xf>
    <xf numFmtId="6" fontId="108" fillId="0" borderId="0" xfId="0" applyNumberFormat="1" applyFont="1" applyAlignment="1">
      <alignment vertical="center"/>
    </xf>
    <xf numFmtId="6" fontId="7" fillId="0" borderId="29" xfId="0" applyNumberFormat="1" applyFont="1" applyBorder="1" applyAlignment="1">
      <alignment horizontal="center" vertical="center"/>
    </xf>
    <xf numFmtId="170" fontId="109" fillId="0" borderId="29" xfId="0" applyNumberFormat="1" applyFont="1" applyBorder="1" applyAlignment="1">
      <alignment horizontal="center" vertical="center"/>
    </xf>
    <xf numFmtId="6" fontId="64" fillId="0" borderId="29" xfId="0" applyNumberFormat="1" applyFont="1" applyBorder="1" applyAlignment="1">
      <alignment horizontal="center" vertical="center"/>
    </xf>
    <xf numFmtId="6" fontId="123" fillId="0" borderId="17" xfId="0" applyNumberFormat="1" applyFont="1" applyBorder="1" applyAlignment="1">
      <alignment horizontal="center" vertical="center"/>
    </xf>
    <xf numFmtId="6" fontId="153" fillId="29" borderId="15" xfId="0" applyNumberFormat="1" applyFont="1" applyFill="1" applyBorder="1" applyAlignment="1">
      <alignment horizontal="center" vertical="center"/>
    </xf>
    <xf numFmtId="6" fontId="109" fillId="0" borderId="0" xfId="0" applyNumberFormat="1" applyFont="1" applyAlignment="1">
      <alignment horizontal="center" vertical="center"/>
    </xf>
    <xf numFmtId="6" fontId="63" fillId="0" borderId="0" xfId="0" applyNumberFormat="1" applyFont="1" applyAlignment="1">
      <alignment vertical="center"/>
    </xf>
    <xf numFmtId="6" fontId="63" fillId="0" borderId="0" xfId="0" applyNumberFormat="1" applyFont="1" applyAlignment="1">
      <alignment horizontal="right" vertical="center"/>
    </xf>
    <xf numFmtId="6" fontId="63" fillId="0" borderId="0" xfId="0" applyNumberFormat="1" applyFont="1" applyAlignment="1">
      <alignment horizontal="center" vertical="center"/>
    </xf>
    <xf numFmtId="6" fontId="144" fillId="0" borderId="0" xfId="0" applyNumberFormat="1" applyFont="1" applyAlignment="1">
      <alignment vertical="center"/>
    </xf>
    <xf numFmtId="6" fontId="63" fillId="0" borderId="0" xfId="0" applyNumberFormat="1" applyFont="1" applyAlignment="1">
      <alignment horizontal="left" vertical="center"/>
    </xf>
    <xf numFmtId="6" fontId="109" fillId="0" borderId="0" xfId="0" applyNumberFormat="1" applyFont="1" applyAlignment="1">
      <alignment vertical="center"/>
    </xf>
    <xf numFmtId="6" fontId="109" fillId="0" borderId="58" xfId="0" applyNumberFormat="1" applyFont="1" applyBorder="1" applyAlignment="1">
      <alignment horizontal="center" vertical="center"/>
    </xf>
    <xf numFmtId="168" fontId="63" fillId="0" borderId="58" xfId="0" applyNumberFormat="1" applyFont="1" applyBorder="1" applyAlignment="1">
      <alignment vertical="center"/>
    </xf>
    <xf numFmtId="168" fontId="144" fillId="0" borderId="58" xfId="0" applyNumberFormat="1" applyFont="1" applyBorder="1" applyAlignment="1">
      <alignment vertical="center"/>
    </xf>
    <xf numFmtId="6" fontId="63" fillId="0" borderId="58" xfId="0" applyNumberFormat="1" applyFont="1" applyBorder="1" applyAlignment="1">
      <alignment vertical="center"/>
    </xf>
    <xf numFmtId="6" fontId="63" fillId="0" borderId="5" xfId="0" applyNumberFormat="1" applyFont="1" applyBorder="1" applyAlignment="1">
      <alignment horizontal="right" vertical="center"/>
    </xf>
    <xf numFmtId="6" fontId="98" fillId="18" borderId="5" xfId="0" applyNumberFormat="1" applyFont="1" applyFill="1" applyBorder="1" applyAlignment="1">
      <alignment horizontal="center" vertical="center"/>
    </xf>
    <xf numFmtId="6" fontId="26" fillId="18" borderId="5" xfId="0" applyNumberFormat="1" applyFont="1" applyFill="1" applyBorder="1" applyAlignment="1">
      <alignment vertical="center"/>
    </xf>
    <xf numFmtId="6" fontId="144" fillId="0" borderId="5" xfId="0" applyNumberFormat="1" applyFont="1" applyBorder="1" applyAlignment="1">
      <alignment vertical="center"/>
    </xf>
    <xf numFmtId="168" fontId="63" fillId="0" borderId="59" xfId="0" applyNumberFormat="1" applyFont="1" applyBorder="1" applyAlignment="1">
      <alignment vertical="center"/>
    </xf>
    <xf numFmtId="6" fontId="63" fillId="0" borderId="59" xfId="0" applyNumberFormat="1" applyFont="1" applyBorder="1" applyAlignment="1">
      <alignment vertical="center"/>
    </xf>
    <xf numFmtId="6" fontId="63" fillId="0" borderId="59" xfId="0" applyNumberFormat="1" applyFont="1" applyBorder="1" applyAlignment="1">
      <alignment horizontal="right" vertical="center"/>
    </xf>
    <xf numFmtId="6" fontId="63" fillId="0" borderId="59" xfId="0" applyNumberFormat="1" applyFont="1" applyBorder="1" applyAlignment="1">
      <alignment horizontal="center" vertical="center"/>
    </xf>
    <xf numFmtId="168" fontId="144" fillId="0" borderId="59" xfId="0" applyNumberFormat="1" applyFont="1" applyBorder="1" applyAlignment="1">
      <alignment vertical="center"/>
    </xf>
    <xf numFmtId="6" fontId="63" fillId="0" borderId="5" xfId="0" applyNumberFormat="1" applyFont="1" applyBorder="1" applyAlignment="1">
      <alignment horizontal="center" vertical="center"/>
    </xf>
    <xf numFmtId="164" fontId="153" fillId="23" borderId="14" xfId="5" applyNumberFormat="1" applyFont="1" applyFill="1" applyBorder="1" applyAlignment="1" applyProtection="1">
      <alignment horizontal="center" vertical="center"/>
    </xf>
    <xf numFmtId="164" fontId="153" fillId="18" borderId="14" xfId="5" applyNumberFormat="1" applyFont="1" applyFill="1" applyBorder="1" applyAlignment="1" applyProtection="1">
      <alignment horizontal="center" vertical="center"/>
    </xf>
    <xf numFmtId="164" fontId="153" fillId="17" borderId="14" xfId="2" applyNumberFormat="1" applyFont="1" applyFill="1" applyBorder="1" applyAlignment="1" applyProtection="1">
      <alignment horizontal="center" vertical="center"/>
    </xf>
    <xf numFmtId="0" fontId="165" fillId="0" borderId="0" xfId="0" applyFont="1" applyAlignment="1">
      <alignment horizontal="left" vertical="center"/>
    </xf>
    <xf numFmtId="164" fontId="153" fillId="23" borderId="15" xfId="2" applyNumberFormat="1" applyFont="1" applyFill="1" applyBorder="1" applyAlignment="1" applyProtection="1">
      <alignment horizontal="center" vertical="center"/>
    </xf>
    <xf numFmtId="164" fontId="153" fillId="17" borderId="29" xfId="2" applyNumberFormat="1" applyFont="1" applyFill="1" applyBorder="1" applyAlignment="1" applyProtection="1">
      <alignment horizontal="center" vertical="center"/>
    </xf>
    <xf numFmtId="0" fontId="165" fillId="0" borderId="0" xfId="0" applyFont="1" applyAlignment="1">
      <alignment horizontal="right" vertical="center"/>
    </xf>
    <xf numFmtId="164" fontId="153" fillId="17" borderId="14" xfId="5" applyNumberFormat="1" applyFont="1" applyFill="1" applyBorder="1" applyAlignment="1" applyProtection="1">
      <alignment horizontal="center" vertical="center"/>
    </xf>
    <xf numFmtId="164" fontId="153" fillId="17" borderId="29" xfId="5" applyNumberFormat="1" applyFont="1" applyFill="1" applyBorder="1" applyAlignment="1" applyProtection="1">
      <alignment horizontal="center" vertical="center"/>
    </xf>
    <xf numFmtId="6" fontId="7" fillId="0" borderId="0" xfId="0" applyNumberFormat="1" applyFont="1" applyAlignment="1">
      <alignment vertical="center"/>
    </xf>
    <xf numFmtId="6" fontId="7" fillId="0" borderId="46" xfId="0" applyNumberFormat="1" applyFont="1" applyBorder="1" applyAlignment="1">
      <alignment vertical="center"/>
    </xf>
    <xf numFmtId="6" fontId="29" fillId="0" borderId="60" xfId="0" applyNumberFormat="1" applyFont="1" applyBorder="1" applyAlignment="1">
      <alignment horizontal="right" vertical="center"/>
    </xf>
    <xf numFmtId="6" fontId="17" fillId="0" borderId="19" xfId="0" applyNumberFormat="1" applyFont="1" applyBorder="1" applyAlignment="1">
      <alignment horizontal="right" vertical="center"/>
    </xf>
    <xf numFmtId="6" fontId="17" fillId="0" borderId="15" xfId="0" applyNumberFormat="1" applyFont="1" applyBorder="1" applyAlignment="1">
      <alignment vertical="center"/>
    </xf>
    <xf numFmtId="6" fontId="17" fillId="0" borderId="15" xfId="0" applyNumberFormat="1" applyFont="1" applyBorder="1" applyAlignment="1">
      <alignment horizontal="left" vertical="center"/>
    </xf>
    <xf numFmtId="6" fontId="7" fillId="0" borderId="2" xfId="0" applyNumberFormat="1" applyFont="1" applyBorder="1" applyAlignment="1">
      <alignment vertical="center"/>
    </xf>
    <xf numFmtId="6" fontId="167" fillId="14" borderId="10" xfId="0" applyNumberFormat="1" applyFont="1" applyFill="1" applyBorder="1" applyAlignment="1">
      <alignment horizontal="center" vertical="top"/>
    </xf>
    <xf numFmtId="0" fontId="153" fillId="29" borderId="0" xfId="0" applyFont="1" applyFill="1" applyAlignment="1">
      <alignment horizontal="center" vertical="center"/>
    </xf>
    <xf numFmtId="6" fontId="139" fillId="0" borderId="29" xfId="0" applyNumberFormat="1" applyFont="1" applyBorder="1" applyAlignment="1">
      <alignment horizontal="right" vertical="center"/>
    </xf>
    <xf numFmtId="0" fontId="152" fillId="0" borderId="0" xfId="0" applyFont="1" applyAlignment="1">
      <alignment horizontal="left" vertical="center"/>
    </xf>
    <xf numFmtId="44" fontId="170" fillId="0" borderId="14" xfId="3" applyFont="1" applyFill="1" applyBorder="1" applyProtection="1"/>
    <xf numFmtId="6" fontId="120" fillId="3" borderId="5" xfId="0" quotePrefix="1" applyNumberFormat="1" applyFont="1" applyFill="1" applyBorder="1" applyAlignment="1">
      <alignment horizontal="left" vertical="top"/>
    </xf>
    <xf numFmtId="6" fontId="150" fillId="0" borderId="18" xfId="0" applyNumberFormat="1" applyFont="1" applyBorder="1" applyAlignment="1">
      <alignment horizontal="left"/>
    </xf>
    <xf numFmtId="6" fontId="150" fillId="0" borderId="16" xfId="0" applyNumberFormat="1" applyFont="1" applyBorder="1" applyAlignment="1">
      <alignment horizontal="left"/>
    </xf>
    <xf numFmtId="6" fontId="21" fillId="3" borderId="0" xfId="0" applyNumberFormat="1" applyFont="1" applyFill="1" applyAlignment="1">
      <alignment horizontal="left" vertical="center"/>
    </xf>
    <xf numFmtId="174" fontId="92" fillId="5" borderId="25" xfId="0" applyNumberFormat="1" applyFont="1" applyFill="1" applyBorder="1" applyAlignment="1">
      <alignment horizontal="right" vertical="center"/>
    </xf>
    <xf numFmtId="174" fontId="92" fillId="5" borderId="0" xfId="0" applyNumberFormat="1" applyFont="1" applyFill="1" applyAlignment="1">
      <alignment horizontal="right" vertical="center"/>
    </xf>
    <xf numFmtId="6" fontId="121" fillId="0" borderId="29" xfId="0" applyNumberFormat="1" applyFont="1" applyBorder="1" applyAlignment="1">
      <alignment horizontal="right" vertical="center" textRotation="90"/>
    </xf>
    <xf numFmtId="6" fontId="121" fillId="0" borderId="28" xfId="0" applyNumberFormat="1" applyFont="1" applyBorder="1" applyAlignment="1">
      <alignment horizontal="right" vertical="center" textRotation="90"/>
    </xf>
    <xf numFmtId="6" fontId="121" fillId="0" borderId="30" xfId="0" applyNumberFormat="1" applyFont="1" applyBorder="1" applyAlignment="1">
      <alignment horizontal="right" vertical="center" textRotation="90"/>
    </xf>
    <xf numFmtId="168" fontId="136" fillId="3" borderId="0" xfId="0" applyNumberFormat="1" applyFont="1" applyFill="1" applyAlignment="1">
      <alignment horizontal="right" vertical="center"/>
    </xf>
    <xf numFmtId="6" fontId="76" fillId="0" borderId="0" xfId="0" applyNumberFormat="1" applyFont="1" applyAlignment="1">
      <alignment horizontal="left" vertical="center"/>
    </xf>
    <xf numFmtId="6" fontId="76" fillId="0" borderId="26" xfId="0" applyNumberFormat="1" applyFont="1" applyBorder="1" applyAlignment="1">
      <alignment horizontal="left" vertical="center"/>
    </xf>
    <xf numFmtId="168" fontId="139" fillId="3" borderId="0" xfId="0" applyNumberFormat="1" applyFont="1" applyFill="1" applyAlignment="1">
      <alignment horizontal="right" vertical="center"/>
    </xf>
    <xf numFmtId="6" fontId="147" fillId="0" borderId="18" xfId="0" applyNumberFormat="1" applyFont="1" applyBorder="1" applyAlignment="1">
      <alignment horizontal="right" vertical="center"/>
    </xf>
    <xf numFmtId="6" fontId="147" fillId="0" borderId="16" xfId="0" applyNumberFormat="1" applyFont="1" applyBorder="1" applyAlignment="1">
      <alignment horizontal="right" vertical="center"/>
    </xf>
    <xf numFmtId="178" fontId="97" fillId="3" borderId="25" xfId="0" applyNumberFormat="1" applyFont="1" applyFill="1" applyBorder="1" applyAlignment="1">
      <alignment horizontal="right" vertical="center"/>
    </xf>
    <xf numFmtId="178" fontId="97" fillId="3" borderId="0" xfId="0" applyNumberFormat="1" applyFont="1" applyFill="1" applyAlignment="1">
      <alignment horizontal="right" vertical="center"/>
    </xf>
    <xf numFmtId="6" fontId="135" fillId="3" borderId="0" xfId="0" applyNumberFormat="1" applyFont="1" applyFill="1" applyAlignment="1">
      <alignment horizontal="right" vertical="center"/>
    </xf>
    <xf numFmtId="167" fontId="20" fillId="14" borderId="2" xfId="0" applyNumberFormat="1" applyFont="1" applyFill="1" applyBorder="1" applyAlignment="1">
      <alignment horizontal="right" vertical="center"/>
    </xf>
    <xf numFmtId="167" fontId="20" fillId="14" borderId="0" xfId="0" applyNumberFormat="1" applyFont="1" applyFill="1" applyAlignment="1">
      <alignment horizontal="right" vertical="center"/>
    </xf>
    <xf numFmtId="171" fontId="20" fillId="3" borderId="2" xfId="0" quotePrefix="1" applyNumberFormat="1" applyFont="1" applyFill="1" applyBorder="1" applyAlignment="1">
      <alignment horizontal="right" vertical="center"/>
    </xf>
    <xf numFmtId="171" fontId="20" fillId="3" borderId="0" xfId="0" quotePrefix="1" applyNumberFormat="1" applyFont="1" applyFill="1" applyAlignment="1">
      <alignment horizontal="right" vertical="center"/>
    </xf>
    <xf numFmtId="171" fontId="20" fillId="3" borderId="31" xfId="0" quotePrefix="1" applyNumberFormat="1" applyFont="1" applyFill="1" applyBorder="1" applyAlignment="1">
      <alignment horizontal="right" vertical="center"/>
    </xf>
    <xf numFmtId="6" fontId="132" fillId="3" borderId="0" xfId="0" applyNumberFormat="1" applyFont="1" applyFill="1" applyAlignment="1">
      <alignment horizontal="right" vertical="center"/>
    </xf>
    <xf numFmtId="14" fontId="79" fillId="26" borderId="25" xfId="0" applyNumberFormat="1" applyFont="1" applyFill="1" applyBorder="1" applyAlignment="1" applyProtection="1">
      <alignment horizontal="center" vertical="center"/>
      <protection locked="0"/>
    </xf>
    <xf numFmtId="14" fontId="79" fillId="26" borderId="24" xfId="0" applyNumberFormat="1" applyFont="1" applyFill="1" applyBorder="1" applyAlignment="1" applyProtection="1">
      <alignment horizontal="center" vertical="center"/>
      <protection locked="0"/>
    </xf>
    <xf numFmtId="6" fontId="121" fillId="0" borderId="5" xfId="0" applyNumberFormat="1" applyFont="1" applyBorder="1" applyAlignment="1">
      <alignment horizontal="center" vertical="top"/>
    </xf>
    <xf numFmtId="6" fontId="120" fillId="0" borderId="5" xfId="0" applyNumberFormat="1" applyFont="1" applyBorder="1" applyAlignment="1">
      <alignment horizontal="left" vertical="top"/>
    </xf>
    <xf numFmtId="6" fontId="49" fillId="24" borderId="23" xfId="0" applyNumberFormat="1" applyFont="1" applyFill="1" applyBorder="1" applyAlignment="1">
      <alignment horizontal="right" vertical="center"/>
    </xf>
    <xf numFmtId="6" fontId="72" fillId="0" borderId="20" xfId="0" applyNumberFormat="1" applyFont="1" applyBorder="1" applyAlignment="1">
      <alignment horizontal="right" vertical="center"/>
    </xf>
    <xf numFmtId="6" fontId="73" fillId="0" borderId="15" xfId="0" applyNumberFormat="1" applyFont="1" applyBorder="1" applyAlignment="1">
      <alignment horizontal="left" vertical="center"/>
    </xf>
    <xf numFmtId="6" fontId="73" fillId="0" borderId="17" xfId="0" applyNumberFormat="1" applyFont="1" applyBorder="1" applyAlignment="1">
      <alignment horizontal="left" vertical="center"/>
    </xf>
    <xf numFmtId="170" fontId="45" fillId="0" borderId="2" xfId="0" quotePrefix="1" applyNumberFormat="1" applyFont="1" applyBorder="1" applyAlignment="1" applyProtection="1">
      <alignment horizontal="right" vertical="center"/>
      <protection locked="0"/>
    </xf>
    <xf numFmtId="170" fontId="45" fillId="0" borderId="6" xfId="0" quotePrefix="1" applyNumberFormat="1" applyFont="1" applyBorder="1" applyAlignment="1" applyProtection="1">
      <alignment horizontal="right" vertical="center"/>
      <protection locked="0"/>
    </xf>
    <xf numFmtId="170" fontId="45" fillId="0" borderId="0" xfId="0" quotePrefix="1" applyNumberFormat="1" applyFont="1" applyAlignment="1" applyProtection="1">
      <alignment horizontal="right" vertical="center"/>
      <protection locked="0"/>
    </xf>
    <xf numFmtId="170" fontId="45" fillId="0" borderId="7" xfId="0" quotePrefix="1" applyNumberFormat="1" applyFont="1" applyBorder="1" applyAlignment="1" applyProtection="1">
      <alignment horizontal="right" vertical="center"/>
      <protection locked="0"/>
    </xf>
    <xf numFmtId="6" fontId="87" fillId="26" borderId="14" xfId="0" applyNumberFormat="1" applyFont="1" applyFill="1" applyBorder="1" applyAlignment="1">
      <alignment horizontal="center" vertical="center"/>
    </xf>
    <xf numFmtId="6" fontId="47" fillId="0" borderId="14" xfId="0" applyNumberFormat="1" applyFont="1" applyBorder="1" applyAlignment="1">
      <alignment horizontal="center" vertical="center"/>
    </xf>
    <xf numFmtId="6" fontId="16" fillId="0" borderId="14" xfId="0" applyNumberFormat="1" applyFont="1" applyBorder="1" applyAlignment="1">
      <alignment horizontal="right" vertical="center"/>
    </xf>
    <xf numFmtId="168" fontId="135" fillId="3" borderId="0" xfId="0" applyNumberFormat="1" applyFont="1" applyFill="1" applyAlignment="1">
      <alignment horizontal="right" vertical="center"/>
    </xf>
    <xf numFmtId="14" fontId="45" fillId="0" borderId="2" xfId="0" quotePrefix="1" applyNumberFormat="1" applyFont="1" applyBorder="1" applyAlignment="1" applyProtection="1">
      <alignment horizontal="left" vertical="center"/>
      <protection locked="0"/>
    </xf>
    <xf numFmtId="14" fontId="45" fillId="0" borderId="0" xfId="0" quotePrefix="1" applyNumberFormat="1" applyFont="1" applyAlignment="1" applyProtection="1">
      <alignment horizontal="left" vertical="center"/>
      <protection locked="0"/>
    </xf>
    <xf numFmtId="6" fontId="88" fillId="0" borderId="18" xfId="0" applyNumberFormat="1" applyFont="1" applyBorder="1" applyAlignment="1">
      <alignment horizontal="right" vertical="center"/>
    </xf>
    <xf numFmtId="6" fontId="88" fillId="0" borderId="33" xfId="0" applyNumberFormat="1" applyFont="1" applyBorder="1" applyAlignment="1">
      <alignment horizontal="right" vertical="center"/>
    </xf>
    <xf numFmtId="6" fontId="88" fillId="0" borderId="16" xfId="0" applyNumberFormat="1" applyFont="1" applyBorder="1" applyAlignment="1">
      <alignment horizontal="right" vertical="center"/>
    </xf>
    <xf numFmtId="6" fontId="116" fillId="0" borderId="43" xfId="0" applyNumberFormat="1" applyFont="1" applyBorder="1" applyAlignment="1">
      <alignment horizontal="center" vertical="center"/>
    </xf>
    <xf numFmtId="6" fontId="116" fillId="0" borderId="44" xfId="0" applyNumberFormat="1" applyFont="1" applyBorder="1" applyAlignment="1">
      <alignment horizontal="center" vertical="center"/>
    </xf>
    <xf numFmtId="6" fontId="116" fillId="0" borderId="49" xfId="0" applyNumberFormat="1" applyFont="1" applyBorder="1" applyAlignment="1">
      <alignment horizontal="center" vertical="center"/>
    </xf>
    <xf numFmtId="6" fontId="116" fillId="0" borderId="48" xfId="0" applyNumberFormat="1" applyFont="1" applyBorder="1" applyAlignment="1">
      <alignment horizontal="center" vertical="center"/>
    </xf>
    <xf numFmtId="6" fontId="116" fillId="0" borderId="17" xfId="0" applyNumberFormat="1" applyFont="1" applyBorder="1" applyAlignment="1">
      <alignment horizontal="center" vertical="center"/>
    </xf>
    <xf numFmtId="6" fontId="116" fillId="0" borderId="19" xfId="0" applyNumberFormat="1" applyFont="1" applyBorder="1" applyAlignment="1">
      <alignment horizontal="center" vertical="center"/>
    </xf>
    <xf numFmtId="164" fontId="26" fillId="7" borderId="14" xfId="7" applyNumberFormat="1" applyFont="1" applyFill="1" applyBorder="1" applyAlignment="1" applyProtection="1">
      <alignment horizontal="center"/>
    </xf>
    <xf numFmtId="164" fontId="23" fillId="23" borderId="14" xfId="3" applyNumberFormat="1" applyFont="1" applyFill="1" applyBorder="1" applyAlignment="1" applyProtection="1">
      <alignment horizontal="center"/>
    </xf>
    <xf numFmtId="44" fontId="7" fillId="0" borderId="14" xfId="3" applyFont="1" applyBorder="1" applyAlignment="1" applyProtection="1">
      <alignment horizontal="center"/>
    </xf>
    <xf numFmtId="0" fontId="39" fillId="30" borderId="1" xfId="0" applyFont="1" applyFill="1" applyBorder="1" applyAlignment="1">
      <alignment horizontal="center" vertical="center" wrapText="1"/>
    </xf>
    <xf numFmtId="0" fontId="39" fillId="30" borderId="2" xfId="0" applyFont="1" applyFill="1" applyBorder="1" applyAlignment="1">
      <alignment horizontal="center" vertical="center" wrapText="1"/>
    </xf>
    <xf numFmtId="0" fontId="39" fillId="30" borderId="6" xfId="0" applyFont="1" applyFill="1" applyBorder="1" applyAlignment="1">
      <alignment horizontal="center" vertical="center" wrapText="1"/>
    </xf>
    <xf numFmtId="0" fontId="39" fillId="30" borderId="4" xfId="0" applyFont="1" applyFill="1" applyBorder="1" applyAlignment="1">
      <alignment horizontal="center" vertical="center" wrapText="1"/>
    </xf>
    <xf numFmtId="0" fontId="39" fillId="30" borderId="5" xfId="0" applyFont="1" applyFill="1" applyBorder="1" applyAlignment="1">
      <alignment horizontal="center" vertical="center" wrapText="1"/>
    </xf>
    <xf numFmtId="0" fontId="39" fillId="30" borderId="8" xfId="0" applyFont="1" applyFill="1" applyBorder="1" applyAlignment="1">
      <alignment horizontal="center" vertical="center" wrapText="1"/>
    </xf>
    <xf numFmtId="164" fontId="169" fillId="29" borderId="0" xfId="3" applyNumberFormat="1" applyFont="1" applyFill="1" applyBorder="1" applyAlignment="1" applyProtection="1">
      <alignment horizontal="center" vertical="center" wrapText="1"/>
    </xf>
    <xf numFmtId="164" fontId="114" fillId="29" borderId="0" xfId="3" applyNumberFormat="1" applyFont="1" applyFill="1" applyBorder="1" applyAlignment="1" applyProtection="1">
      <alignment horizontal="center" vertical="center" wrapText="1"/>
    </xf>
    <xf numFmtId="6" fontId="113" fillId="26" borderId="50" xfId="0" applyNumberFormat="1" applyFont="1" applyFill="1" applyBorder="1" applyAlignment="1">
      <alignment horizontal="center" vertical="center" wrapText="1"/>
    </xf>
    <xf numFmtId="6" fontId="113" fillId="26" borderId="51" xfId="0" applyNumberFormat="1" applyFont="1" applyFill="1" applyBorder="1" applyAlignment="1">
      <alignment horizontal="center" vertical="center" wrapText="1"/>
    </xf>
    <xf numFmtId="6" fontId="113" fillId="26" borderId="52" xfId="0" applyNumberFormat="1" applyFont="1" applyFill="1" applyBorder="1" applyAlignment="1">
      <alignment horizontal="center" vertical="center" wrapText="1"/>
    </xf>
    <xf numFmtId="6" fontId="113" fillId="26" borderId="53" xfId="0" applyNumberFormat="1" applyFont="1" applyFill="1" applyBorder="1" applyAlignment="1">
      <alignment horizontal="center" vertical="center" wrapText="1"/>
    </xf>
    <xf numFmtId="6" fontId="113" fillId="26" borderId="0" xfId="0" applyNumberFormat="1" applyFont="1" applyFill="1" applyAlignment="1">
      <alignment horizontal="center" vertical="center" wrapText="1"/>
    </xf>
    <xf numFmtId="6" fontId="113" fillId="26" borderId="54" xfId="0" applyNumberFormat="1" applyFont="1" applyFill="1" applyBorder="1" applyAlignment="1">
      <alignment horizontal="center" vertical="center" wrapText="1"/>
    </xf>
    <xf numFmtId="6" fontId="113" fillId="26" borderId="55" xfId="0" applyNumberFormat="1" applyFont="1" applyFill="1" applyBorder="1" applyAlignment="1">
      <alignment horizontal="center" vertical="center" wrapText="1"/>
    </xf>
    <xf numFmtId="6" fontId="113" fillId="26" borderId="56" xfId="0" applyNumberFormat="1" applyFont="1" applyFill="1" applyBorder="1" applyAlignment="1">
      <alignment horizontal="center" vertical="center" wrapText="1"/>
    </xf>
    <xf numFmtId="6" fontId="113" fillId="26" borderId="57" xfId="0" applyNumberFormat="1" applyFont="1" applyFill="1" applyBorder="1" applyAlignment="1">
      <alignment horizontal="center" vertical="center" wrapText="1"/>
    </xf>
    <xf numFmtId="6" fontId="91" fillId="0" borderId="18" xfId="0" applyNumberFormat="1" applyFont="1" applyBorder="1" applyAlignment="1">
      <alignment horizontal="left"/>
    </xf>
    <xf numFmtId="6" fontId="91" fillId="0" borderId="16" xfId="0" applyNumberFormat="1" applyFont="1" applyBorder="1" applyAlignment="1">
      <alignment horizontal="left"/>
    </xf>
    <xf numFmtId="6" fontId="139" fillId="3" borderId="0" xfId="0" applyNumberFormat="1" applyFont="1" applyFill="1" applyAlignment="1">
      <alignment horizontal="right" vertical="center"/>
    </xf>
    <xf numFmtId="178" fontId="147" fillId="3" borderId="25" xfId="0" applyNumberFormat="1" applyFont="1" applyFill="1" applyBorder="1" applyAlignment="1">
      <alignment horizontal="right" vertical="center"/>
    </xf>
    <xf numFmtId="178" fontId="147" fillId="3" borderId="0" xfId="0" applyNumberFormat="1" applyFont="1" applyFill="1" applyAlignment="1">
      <alignment horizontal="right" vertical="center"/>
    </xf>
    <xf numFmtId="6" fontId="84" fillId="0" borderId="0" xfId="0" applyNumberFormat="1" applyFont="1" applyAlignment="1">
      <alignment horizontal="right" vertical="center"/>
    </xf>
    <xf numFmtId="168" fontId="148" fillId="3" borderId="0" xfId="0" applyNumberFormat="1" applyFont="1" applyFill="1" applyAlignment="1">
      <alignment horizontal="right" vertical="center"/>
    </xf>
    <xf numFmtId="14" fontId="79" fillId="26" borderId="25" xfId="0" applyNumberFormat="1" applyFont="1" applyFill="1" applyBorder="1" applyAlignment="1">
      <alignment horizontal="center" vertical="center"/>
    </xf>
    <xf numFmtId="14" fontId="79" fillId="26" borderId="24" xfId="0" applyNumberFormat="1" applyFont="1" applyFill="1" applyBorder="1" applyAlignment="1">
      <alignment horizontal="center" vertical="center"/>
    </xf>
    <xf numFmtId="6" fontId="162" fillId="3" borderId="25" xfId="0" applyNumberFormat="1" applyFont="1" applyFill="1" applyBorder="1" applyAlignment="1">
      <alignment horizontal="center" vertical="center"/>
    </xf>
    <xf numFmtId="6" fontId="162" fillId="3" borderId="0" xfId="0" applyNumberFormat="1" applyFont="1" applyFill="1" applyAlignment="1">
      <alignment horizontal="center" vertical="center"/>
    </xf>
    <xf numFmtId="6" fontId="162" fillId="3" borderId="24" xfId="0" applyNumberFormat="1" applyFont="1" applyFill="1" applyBorder="1" applyAlignment="1">
      <alignment horizontal="center" vertical="center"/>
    </xf>
    <xf numFmtId="167" fontId="106" fillId="14" borderId="2" xfId="0" applyNumberFormat="1" applyFont="1" applyFill="1" applyBorder="1" applyAlignment="1">
      <alignment horizontal="right" vertical="center"/>
    </xf>
    <xf numFmtId="167" fontId="106" fillId="14" borderId="0" xfId="0" applyNumberFormat="1" applyFont="1" applyFill="1" applyAlignment="1">
      <alignment horizontal="right" vertical="center"/>
    </xf>
    <xf numFmtId="6" fontId="64" fillId="0" borderId="18" xfId="0" applyNumberFormat="1" applyFont="1" applyBorder="1" applyAlignment="1">
      <alignment horizontal="right" vertical="center"/>
    </xf>
    <xf numFmtId="6" fontId="64" fillId="0" borderId="33" xfId="0" applyNumberFormat="1" applyFont="1" applyBorder="1" applyAlignment="1">
      <alignment horizontal="right" vertical="center"/>
    </xf>
    <xf numFmtId="6" fontId="64" fillId="0" borderId="58" xfId="0" applyNumberFormat="1" applyFont="1" applyBorder="1" applyAlignment="1">
      <alignment horizontal="right" vertical="center"/>
    </xf>
    <xf numFmtId="168" fontId="60" fillId="3" borderId="0" xfId="0" applyNumberFormat="1" applyFont="1" applyFill="1" applyAlignment="1">
      <alignment horizontal="right" vertical="center"/>
    </xf>
    <xf numFmtId="171" fontId="106" fillId="3" borderId="2" xfId="0" quotePrefix="1" applyNumberFormat="1" applyFont="1" applyFill="1" applyBorder="1" applyAlignment="1">
      <alignment horizontal="right" vertical="center"/>
    </xf>
    <xf numFmtId="171" fontId="106" fillId="3" borderId="0" xfId="0" quotePrefix="1" applyNumberFormat="1" applyFont="1" applyFill="1" applyAlignment="1">
      <alignment horizontal="right" vertical="center"/>
    </xf>
    <xf numFmtId="171" fontId="106" fillId="3" borderId="31" xfId="0" quotePrefix="1" applyNumberFormat="1" applyFont="1" applyFill="1" applyBorder="1" applyAlignment="1">
      <alignment horizontal="right" vertical="center"/>
    </xf>
    <xf numFmtId="14" fontId="111" fillId="28" borderId="1" xfId="0" quotePrefix="1" applyNumberFormat="1" applyFont="1" applyFill="1" applyBorder="1" applyAlignment="1">
      <alignment horizontal="left" vertical="center"/>
    </xf>
    <xf numFmtId="14" fontId="111" fillId="28" borderId="2" xfId="0" quotePrefix="1" applyNumberFormat="1" applyFont="1" applyFill="1" applyBorder="1" applyAlignment="1">
      <alignment horizontal="left" vertical="center"/>
    </xf>
    <xf numFmtId="14" fontId="111" fillId="28" borderId="6" xfId="0" quotePrefix="1" applyNumberFormat="1" applyFont="1" applyFill="1" applyBorder="1" applyAlignment="1">
      <alignment horizontal="left" vertical="center"/>
    </xf>
    <xf numFmtId="14" fontId="111" fillId="28" borderId="3" xfId="0" quotePrefix="1" applyNumberFormat="1" applyFont="1" applyFill="1" applyBorder="1" applyAlignment="1">
      <alignment horizontal="left" vertical="center"/>
    </xf>
    <xf numFmtId="14" fontId="111" fillId="28" borderId="0" xfId="0" quotePrefix="1" applyNumberFormat="1" applyFont="1" applyFill="1" applyAlignment="1">
      <alignment horizontal="left" vertical="center"/>
    </xf>
    <xf numFmtId="14" fontId="111" fillId="28" borderId="7" xfId="0" quotePrefix="1" applyNumberFormat="1" applyFont="1" applyFill="1" applyBorder="1" applyAlignment="1">
      <alignment horizontal="left" vertical="center"/>
    </xf>
    <xf numFmtId="14" fontId="111" fillId="28" borderId="4" xfId="0" quotePrefix="1" applyNumberFormat="1" applyFont="1" applyFill="1" applyBorder="1" applyAlignment="1">
      <alignment horizontal="left" vertical="center"/>
    </xf>
    <xf numFmtId="14" fontId="111" fillId="28" borderId="5" xfId="0" quotePrefix="1" applyNumberFormat="1" applyFont="1" applyFill="1" applyBorder="1" applyAlignment="1">
      <alignment horizontal="left" vertical="center"/>
    </xf>
    <xf numFmtId="14" fontId="111" fillId="28" borderId="8" xfId="0" quotePrefix="1" applyNumberFormat="1" applyFont="1" applyFill="1" applyBorder="1" applyAlignment="1">
      <alignment horizontal="left" vertical="center"/>
    </xf>
    <xf numFmtId="6" fontId="162" fillId="0" borderId="2" xfId="0" applyNumberFormat="1" applyFont="1" applyBorder="1" applyAlignment="1">
      <alignment horizontal="center" vertical="center"/>
    </xf>
    <xf numFmtId="6" fontId="119" fillId="0" borderId="29" xfId="0" applyNumberFormat="1" applyFont="1" applyBorder="1" applyAlignment="1">
      <alignment horizontal="center" vertical="center"/>
    </xf>
    <xf numFmtId="6" fontId="119" fillId="0" borderId="28" xfId="0" applyNumberFormat="1" applyFont="1" applyBorder="1" applyAlignment="1">
      <alignment horizontal="center" vertical="center"/>
    </xf>
    <xf numFmtId="6" fontId="119" fillId="0" borderId="15" xfId="0" applyNumberFormat="1" applyFont="1" applyBorder="1" applyAlignment="1">
      <alignment horizontal="center" vertical="center"/>
    </xf>
    <xf numFmtId="170" fontId="111" fillId="28" borderId="1" xfId="0" quotePrefix="1" applyNumberFormat="1" applyFont="1" applyFill="1" applyBorder="1" applyAlignment="1">
      <alignment horizontal="right" vertical="center"/>
    </xf>
    <xf numFmtId="170" fontId="111" fillId="28" borderId="2" xfId="0" quotePrefix="1" applyNumberFormat="1" applyFont="1" applyFill="1" applyBorder="1" applyAlignment="1">
      <alignment horizontal="right" vertical="center"/>
    </xf>
    <xf numFmtId="170" fontId="111" fillId="28" borderId="6" xfId="0" quotePrefix="1" applyNumberFormat="1" applyFont="1" applyFill="1" applyBorder="1" applyAlignment="1">
      <alignment horizontal="right" vertical="center"/>
    </xf>
    <xf numFmtId="170" fontId="111" fillId="28" borderId="3" xfId="0" quotePrefix="1" applyNumberFormat="1" applyFont="1" applyFill="1" applyBorder="1" applyAlignment="1">
      <alignment horizontal="right" vertical="center"/>
    </xf>
    <xf numFmtId="170" fontId="111" fillId="28" borderId="0" xfId="0" quotePrefix="1" applyNumberFormat="1" applyFont="1" applyFill="1" applyAlignment="1">
      <alignment horizontal="right" vertical="center"/>
    </xf>
    <xf numFmtId="170" fontId="111" fillId="28" borderId="7" xfId="0" quotePrefix="1" applyNumberFormat="1" applyFont="1" applyFill="1" applyBorder="1" applyAlignment="1">
      <alignment horizontal="right" vertical="center"/>
    </xf>
    <xf numFmtId="170" fontId="111" fillId="28" borderId="4" xfId="0" quotePrefix="1" applyNumberFormat="1" applyFont="1" applyFill="1" applyBorder="1" applyAlignment="1">
      <alignment horizontal="right" vertical="center"/>
    </xf>
    <xf numFmtId="170" fontId="111" fillId="28" borderId="5" xfId="0" quotePrefix="1" applyNumberFormat="1" applyFont="1" applyFill="1" applyBorder="1" applyAlignment="1">
      <alignment horizontal="right" vertical="center"/>
    </xf>
    <xf numFmtId="170" fontId="111" fillId="28" borderId="8" xfId="0" quotePrefix="1" applyNumberFormat="1" applyFont="1" applyFill="1" applyBorder="1" applyAlignment="1">
      <alignment horizontal="right" vertical="center"/>
    </xf>
    <xf numFmtId="44" fontId="162" fillId="0" borderId="33" xfId="3" applyFont="1" applyBorder="1" applyAlignment="1" applyProtection="1">
      <alignment horizontal="left" vertical="center"/>
    </xf>
    <xf numFmtId="44" fontId="162" fillId="0" borderId="16" xfId="3" applyFont="1" applyBorder="1" applyAlignment="1" applyProtection="1">
      <alignment horizontal="left" vertical="center"/>
    </xf>
    <xf numFmtId="6" fontId="162" fillId="31" borderId="0" xfId="0" applyNumberFormat="1" applyFont="1" applyFill="1" applyAlignment="1">
      <alignment horizontal="left" vertical="top"/>
    </xf>
    <xf numFmtId="6" fontId="162" fillId="31" borderId="48" xfId="0" applyNumberFormat="1" applyFont="1" applyFill="1" applyBorder="1" applyAlignment="1">
      <alignment horizontal="left" vertical="top"/>
    </xf>
    <xf numFmtId="44" fontId="7" fillId="0" borderId="29" xfId="3" applyFont="1" applyBorder="1" applyAlignment="1" applyProtection="1">
      <alignment horizontal="center"/>
    </xf>
    <xf numFmtId="164" fontId="26" fillId="31" borderId="14" xfId="7" applyNumberFormat="1" applyFont="1" applyFill="1" applyBorder="1" applyAlignment="1" applyProtection="1">
      <alignment horizontal="center"/>
    </xf>
    <xf numFmtId="164" fontId="23" fillId="31" borderId="14" xfId="3" applyNumberFormat="1" applyFont="1" applyFill="1" applyBorder="1" applyAlignment="1" applyProtection="1">
      <alignment horizontal="center"/>
    </xf>
    <xf numFmtId="6" fontId="162" fillId="31" borderId="0" xfId="0" applyNumberFormat="1" applyFont="1" applyFill="1" applyAlignment="1">
      <alignment horizontal="left" vertical="top" wrapText="1"/>
    </xf>
    <xf numFmtId="6" fontId="162" fillId="31" borderId="48" xfId="0" applyNumberFormat="1" applyFont="1" applyFill="1" applyBorder="1" applyAlignment="1">
      <alignment horizontal="left" vertical="top" wrapText="1"/>
    </xf>
    <xf numFmtId="44" fontId="79" fillId="0" borderId="33" xfId="3" applyFont="1" applyBorder="1" applyAlignment="1" applyProtection="1">
      <alignment horizontal="center" vertical="center"/>
    </xf>
    <xf numFmtId="44" fontId="79" fillId="0" borderId="16" xfId="3" applyFont="1" applyBorder="1" applyAlignment="1" applyProtection="1">
      <alignment horizontal="center" vertical="center"/>
    </xf>
    <xf numFmtId="164" fontId="115" fillId="23" borderId="18" xfId="5" applyNumberFormat="1" applyFont="1" applyFill="1" applyBorder="1" applyAlignment="1" applyProtection="1">
      <alignment horizontal="left" vertical="center"/>
    </xf>
    <xf numFmtId="164" fontId="115" fillId="23" borderId="33" xfId="5" applyNumberFormat="1" applyFont="1" applyFill="1" applyBorder="1" applyAlignment="1" applyProtection="1">
      <alignment horizontal="left" vertical="center"/>
    </xf>
    <xf numFmtId="164" fontId="115" fillId="23" borderId="16" xfId="5" applyNumberFormat="1" applyFont="1" applyFill="1" applyBorder="1" applyAlignment="1" applyProtection="1">
      <alignment horizontal="left" vertical="center"/>
    </xf>
    <xf numFmtId="164" fontId="115" fillId="18" borderId="18" xfId="5" applyNumberFormat="1" applyFont="1" applyFill="1" applyBorder="1" applyAlignment="1" applyProtection="1">
      <alignment horizontal="left" vertical="center"/>
    </xf>
    <xf numFmtId="164" fontId="115" fillId="18" borderId="33" xfId="5" applyNumberFormat="1" applyFont="1" applyFill="1" applyBorder="1" applyAlignment="1" applyProtection="1">
      <alignment horizontal="left" vertical="center"/>
    </xf>
    <xf numFmtId="164" fontId="115" fillId="18" borderId="16" xfId="5" applyNumberFormat="1" applyFont="1" applyFill="1" applyBorder="1" applyAlignment="1" applyProtection="1">
      <alignment horizontal="left" vertical="center"/>
    </xf>
    <xf numFmtId="164" fontId="115" fillId="17" borderId="18" xfId="5" applyNumberFormat="1" applyFont="1" applyFill="1" applyBorder="1" applyAlignment="1" applyProtection="1">
      <alignment horizontal="left" vertical="center"/>
    </xf>
    <xf numFmtId="164" fontId="115" fillId="17" borderId="33" xfId="5" applyNumberFormat="1" applyFont="1" applyFill="1" applyBorder="1" applyAlignment="1" applyProtection="1">
      <alignment horizontal="left" vertical="center"/>
    </xf>
    <xf numFmtId="164" fontId="115" fillId="17" borderId="16" xfId="5" applyNumberFormat="1" applyFont="1" applyFill="1" applyBorder="1" applyAlignment="1" applyProtection="1">
      <alignment horizontal="left" vertical="center"/>
    </xf>
    <xf numFmtId="44" fontId="162" fillId="0" borderId="18" xfId="3" applyFont="1" applyBorder="1" applyAlignment="1" applyProtection="1">
      <alignment horizontal="left" vertical="center"/>
    </xf>
  </cellXfs>
  <cellStyles count="9">
    <cellStyle name="Akzent4" xfId="6" builtinId="41" customBuiltin="1"/>
    <cellStyle name="Akzent5" xfId="7" builtinId="45"/>
    <cellStyle name="Eingabe" xfId="8" builtinId="20" customBuiltin="1"/>
    <cellStyle name="Euro" xfId="1" xr:uid="{00000000-0005-0000-0000-000001000000}"/>
    <cellStyle name="Gut" xfId="5" builtinId="26" customBuiltin="1"/>
    <cellStyle name="Prozent" xfId="4" builtinId="5"/>
    <cellStyle name="Schlecht" xfId="2" builtinId="27"/>
    <cellStyle name="Standard" xfId="0" builtinId="0"/>
    <cellStyle name="Währung" xfId="3" builtinId="4"/>
  </cellStyles>
  <dxfs count="28">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FFFF00"/>
      </font>
      <fill>
        <patternFill>
          <bgColor rgb="FFC00000"/>
        </patternFill>
      </fill>
    </dxf>
    <dxf>
      <font>
        <b/>
        <i val="0"/>
        <color rgb="FFC00000"/>
      </font>
    </dxf>
    <dxf>
      <font>
        <b/>
        <i val="0"/>
        <color theme="0"/>
      </font>
    </dxf>
    <dxf>
      <font>
        <b/>
        <i val="0"/>
        <color rgb="FFFFFF00"/>
      </font>
      <fill>
        <patternFill>
          <bgColor rgb="FFFF0000"/>
        </patternFill>
      </fill>
      <border>
        <left style="thin">
          <color theme="0"/>
        </left>
        <right style="thin">
          <color theme="0"/>
        </right>
        <top style="thin">
          <color theme="0"/>
        </top>
        <bottom style="thin">
          <color theme="0"/>
        </bottom>
        <vertical/>
        <horizontal/>
      </border>
    </dxf>
    <dxf>
      <font>
        <b/>
        <i val="0"/>
        <color theme="0" tint="-0.14996795556505021"/>
      </font>
    </dxf>
    <dxf>
      <font>
        <b/>
        <i val="0"/>
        <condense val="0"/>
        <extend val="0"/>
        <color indexed="10"/>
      </font>
    </dxf>
    <dxf>
      <font>
        <b/>
        <i val="0"/>
        <color rgb="FFFF0000"/>
      </font>
    </dxf>
    <dxf>
      <font>
        <b/>
        <i val="0"/>
        <condense val="0"/>
        <extend val="0"/>
        <color indexed="10"/>
      </font>
    </dxf>
    <dxf>
      <font>
        <b/>
        <i val="0"/>
        <color rgb="FFC0C0C0"/>
      </font>
    </dxf>
    <dxf>
      <font>
        <b/>
        <i val="0"/>
        <color rgb="FFC0C0C0"/>
      </font>
    </dxf>
    <dxf>
      <font>
        <b/>
        <i val="0"/>
        <color rgb="FFC0C0C0"/>
      </font>
    </dxf>
    <dxf>
      <font>
        <b/>
        <i val="0"/>
        <color rgb="FFC0C0C0"/>
      </font>
    </dxf>
    <dxf>
      <font>
        <b/>
        <i val="0"/>
        <color rgb="FFC0C0C0"/>
      </font>
    </dxf>
    <dxf>
      <font>
        <b/>
        <i val="0"/>
        <color theme="8" tint="0.59996337778862885"/>
      </font>
    </dxf>
    <dxf>
      <font>
        <b/>
        <i val="0"/>
        <color theme="8" tint="0.59996337778862885"/>
      </font>
    </dxf>
    <dxf>
      <font>
        <b/>
        <i val="0"/>
        <color rgb="FFC0C0C0"/>
      </font>
    </dxf>
    <dxf>
      <font>
        <b/>
        <i val="0"/>
        <color rgb="FFC0C0C0"/>
      </font>
    </dxf>
    <dxf>
      <font>
        <b/>
        <i val="0"/>
        <color rgb="FFC0C0C0"/>
      </font>
    </dxf>
    <dxf>
      <font>
        <b/>
        <i val="0"/>
        <color rgb="FFC0C0C0"/>
      </font>
    </dxf>
    <dxf>
      <font>
        <b/>
        <i val="0"/>
        <color theme="8" tint="0.59996337778862885"/>
      </font>
    </dxf>
    <dxf>
      <font>
        <b/>
        <i val="0"/>
        <color theme="8" tint="0.59996337778862885"/>
      </font>
    </dxf>
    <dxf>
      <font>
        <b/>
        <i/>
        <color rgb="FFFFFF00"/>
      </font>
      <fill>
        <patternFill>
          <bgColor theme="8" tint="-0.499984740745262"/>
        </patternFill>
      </fill>
    </dxf>
    <dxf>
      <font>
        <b/>
        <i/>
        <condense val="0"/>
        <extend val="0"/>
        <color indexed="43"/>
      </font>
      <fill>
        <patternFill>
          <bgColor indexed="10"/>
        </patternFill>
      </fill>
    </dxf>
    <dxf>
      <font>
        <b/>
        <i val="0"/>
        <color rgb="FFC00000"/>
      </font>
    </dxf>
    <dxf>
      <font>
        <b/>
        <i val="0"/>
        <color rgb="FFC0C0C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66FF66"/>
      <rgbColor rgb="000000FF"/>
      <rgbColor rgb="00FFFF66"/>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6666"/>
      <color rgb="FFFFFFCC"/>
      <color rgb="FFC0C0C0"/>
      <color rgb="FF974706"/>
      <color rgb="FF008080"/>
      <color rgb="FF339966"/>
      <color rgb="FF008000"/>
      <color rgb="FFCCFFFF"/>
      <color rgb="FF339933"/>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39997558519241921"/>
    <pageSetUpPr autoPageBreaks="0"/>
  </sheetPr>
  <dimension ref="A1:V46"/>
  <sheetViews>
    <sheetView showGridLines="0" showRowColHeaders="0" tabSelected="1" showOutlineSymbols="0" zoomScaleNormal="100" workbookViewId="0">
      <selection activeCell="T23" sqref="T23:V26"/>
    </sheetView>
  </sheetViews>
  <sheetFormatPr baseColWidth="10" defaultColWidth="11" defaultRowHeight="15"/>
  <cols>
    <col min="1" max="1" width="0.5" style="2" customWidth="1"/>
    <col min="2" max="2" width="7.125" style="1" customWidth="1"/>
    <col min="3" max="3" width="15.625" style="2" customWidth="1"/>
    <col min="4" max="4" width="11.625" style="2" customWidth="1"/>
    <col min="5" max="5" width="2.125" style="2" customWidth="1"/>
    <col min="6" max="6" width="5.625" style="2" customWidth="1"/>
    <col min="7" max="8" width="2.125" style="2" customWidth="1"/>
    <col min="9" max="9" width="16.875" style="2" customWidth="1"/>
    <col min="10" max="10" width="11.625" style="2" customWidth="1"/>
    <col min="11" max="13" width="0.625" style="2" customWidth="1"/>
    <col min="14" max="14" width="10.625" style="2" customWidth="1"/>
    <col min="15" max="15" width="4.875" style="2" customWidth="1"/>
    <col min="16" max="16" width="9.625" style="2" customWidth="1"/>
    <col min="17" max="17" width="7.625" style="2" customWidth="1"/>
    <col min="18" max="18" width="2.625" style="220" customWidth="1"/>
    <col min="19" max="21" width="11.625" style="2" customWidth="1"/>
    <col min="22" max="22" width="0.625" style="2" customWidth="1"/>
    <col min="23" max="23" width="0.875" style="2" customWidth="1"/>
    <col min="24" max="25" width="13.25" style="2" bestFit="1" customWidth="1"/>
    <col min="26" max="16384" width="11" style="2"/>
  </cols>
  <sheetData>
    <row r="1" spans="1:22" ht="3" customHeight="1">
      <c r="A1" s="176"/>
      <c r="K1" s="3"/>
      <c r="L1" s="3"/>
      <c r="M1" s="3"/>
      <c r="N1" s="3"/>
      <c r="O1" s="3"/>
      <c r="P1" s="3"/>
      <c r="Q1" s="3"/>
    </row>
    <row r="2" spans="1:22" s="4" customFormat="1" ht="4.1500000000000004" customHeight="1" thickBot="1">
      <c r="B2" s="5"/>
      <c r="C2" s="6"/>
      <c r="D2" s="6"/>
      <c r="E2" s="6"/>
      <c r="F2" s="6"/>
      <c r="G2" s="6"/>
      <c r="H2" s="6"/>
      <c r="I2" s="498">
        <f ca="1">TODAY()</f>
        <v>46096</v>
      </c>
      <c r="J2" s="498"/>
      <c r="K2" s="7"/>
      <c r="L2" s="8"/>
      <c r="M2" s="9"/>
      <c r="N2" s="10"/>
      <c r="O2" s="10"/>
      <c r="P2" s="11"/>
      <c r="Q2" s="10"/>
      <c r="R2" s="221"/>
      <c r="S2" s="11"/>
      <c r="T2" s="11"/>
      <c r="U2" s="11"/>
      <c r="V2" s="12"/>
    </row>
    <row r="3" spans="1:22" s="13" customFormat="1" ht="14.45" customHeight="1" thickTop="1" thickBot="1">
      <c r="B3" s="14"/>
      <c r="C3" s="15" t="s">
        <v>23</v>
      </c>
      <c r="D3" s="15" t="s">
        <v>4</v>
      </c>
      <c r="E3" s="15"/>
      <c r="F3" s="236" t="s">
        <v>0</v>
      </c>
      <c r="G3" s="16"/>
      <c r="H3" s="17"/>
      <c r="I3" s="499"/>
      <c r="J3" s="499"/>
      <c r="K3" s="18"/>
      <c r="L3" s="19"/>
      <c r="M3" s="20"/>
      <c r="N3" s="21"/>
      <c r="O3" s="22"/>
      <c r="P3" s="23" t="s">
        <v>41</v>
      </c>
      <c r="Q3" s="24"/>
      <c r="R3" s="222"/>
      <c r="S3" s="25" t="s">
        <v>1</v>
      </c>
      <c r="T3" s="26" t="s">
        <v>2</v>
      </c>
      <c r="U3" s="27" t="s">
        <v>3</v>
      </c>
      <c r="V3" s="28"/>
    </row>
    <row r="4" spans="1:22" ht="14.45" customHeight="1" thickTop="1" thickBot="1">
      <c r="B4" s="14"/>
      <c r="C4" s="235" t="str">
        <f>+C25</f>
        <v>Konto 1</v>
      </c>
      <c r="D4" s="30">
        <v>1</v>
      </c>
      <c r="E4" s="327" t="s">
        <v>67</v>
      </c>
      <c r="F4" s="237">
        <v>1</v>
      </c>
      <c r="G4" s="330" t="s">
        <v>67</v>
      </c>
      <c r="H4" s="331"/>
      <c r="I4" s="499"/>
      <c r="J4" s="499"/>
      <c r="K4" s="31"/>
      <c r="L4" s="3"/>
      <c r="M4" s="32"/>
      <c r="N4" s="21"/>
      <c r="O4" s="33" t="s">
        <v>70</v>
      </c>
      <c r="P4" s="34">
        <v>1</v>
      </c>
      <c r="Q4" s="368" t="s">
        <v>67</v>
      </c>
      <c r="R4" s="369" t="s">
        <v>67</v>
      </c>
      <c r="S4" s="233">
        <v>1</v>
      </c>
      <c r="T4" s="35">
        <v>1</v>
      </c>
      <c r="U4" s="36">
        <v>1</v>
      </c>
      <c r="V4" s="37"/>
    </row>
    <row r="5" spans="1:22" ht="14.45" customHeight="1" thickTop="1" thickBot="1">
      <c r="B5" s="14"/>
      <c r="C5" s="235" t="str">
        <f t="shared" ref="C5:C6" si="0">+C26</f>
        <v>Konto 2</v>
      </c>
      <c r="D5" s="30">
        <v>1</v>
      </c>
      <c r="E5" s="327" t="s">
        <v>67</v>
      </c>
      <c r="F5" s="237">
        <v>1</v>
      </c>
      <c r="G5" s="330" t="s">
        <v>67</v>
      </c>
      <c r="H5" s="331"/>
      <c r="I5" s="38" t="s">
        <v>24</v>
      </c>
      <c r="J5" s="39">
        <f>+D15+D7+D20+J27</f>
        <v>7</v>
      </c>
      <c r="K5" s="31"/>
      <c r="L5" s="3"/>
      <c r="M5" s="32"/>
      <c r="N5" s="21"/>
      <c r="O5" s="40" t="s">
        <v>71</v>
      </c>
      <c r="P5" s="34">
        <v>1</v>
      </c>
      <c r="Q5" s="368" t="s">
        <v>67</v>
      </c>
      <c r="R5" s="369" t="s">
        <v>67</v>
      </c>
      <c r="S5" s="233">
        <v>1</v>
      </c>
      <c r="T5" s="35">
        <v>1</v>
      </c>
      <c r="U5" s="36">
        <v>1</v>
      </c>
      <c r="V5" s="37"/>
    </row>
    <row r="6" spans="1:22" ht="14.45" customHeight="1" thickTop="1" thickBot="1">
      <c r="B6" s="14"/>
      <c r="C6" s="235" t="str">
        <f t="shared" si="0"/>
        <v>Konto 3</v>
      </c>
      <c r="D6" s="30">
        <v>1</v>
      </c>
      <c r="E6" s="327" t="s">
        <v>67</v>
      </c>
      <c r="F6" s="237">
        <v>1</v>
      </c>
      <c r="G6" s="330" t="s">
        <v>67</v>
      </c>
      <c r="H6" s="331"/>
      <c r="I6" s="41" t="s">
        <v>9</v>
      </c>
      <c r="J6" s="42">
        <f>+J15</f>
        <v>-5</v>
      </c>
      <c r="K6" s="31"/>
      <c r="L6" s="3"/>
      <c r="M6" s="32"/>
      <c r="N6" s="21"/>
      <c r="O6" s="43" t="s">
        <v>72</v>
      </c>
      <c r="P6" s="34">
        <v>1</v>
      </c>
      <c r="Q6" s="368" t="s">
        <v>67</v>
      </c>
      <c r="R6" s="369" t="s">
        <v>67</v>
      </c>
      <c r="S6" s="233">
        <v>1</v>
      </c>
      <c r="T6" s="35">
        <v>1</v>
      </c>
      <c r="U6" s="36">
        <v>1</v>
      </c>
      <c r="V6" s="37"/>
    </row>
    <row r="7" spans="1:22" ht="14.45" customHeight="1" thickTop="1" thickBot="1">
      <c r="B7" s="14"/>
      <c r="C7" s="44"/>
      <c r="D7" s="39">
        <f>SUM(D4:D6)</f>
        <v>3</v>
      </c>
      <c r="E7" s="328"/>
      <c r="F7" s="238">
        <f>SUM(F4:F6)</f>
        <v>3</v>
      </c>
      <c r="G7" s="332"/>
      <c r="H7" s="331"/>
      <c r="I7" s="45" t="str">
        <f>IF(J7&gt;0,"Überschuss ","Unterdeckung ")</f>
        <v xml:space="preserve">Überschuss </v>
      </c>
      <c r="J7" s="46">
        <f>SUM(J5:J6)</f>
        <v>2</v>
      </c>
      <c r="K7" s="31"/>
      <c r="L7" s="3"/>
      <c r="M7" s="32"/>
      <c r="N7" s="21"/>
      <c r="O7" s="47"/>
      <c r="P7" s="48">
        <f>SUM(P4:P6)</f>
        <v>3</v>
      </c>
      <c r="Q7" s="370"/>
      <c r="R7" s="371"/>
      <c r="S7" s="50">
        <f>SUM(S4:S6)</f>
        <v>3</v>
      </c>
      <c r="T7" s="51">
        <f>SUM(T4:T6)</f>
        <v>3</v>
      </c>
      <c r="U7" s="228">
        <f>SUM(U4:U6)</f>
        <v>3</v>
      </c>
      <c r="V7" s="37"/>
    </row>
    <row r="8" spans="1:22" ht="14.45" customHeight="1" thickTop="1" thickBot="1">
      <c r="B8" s="14"/>
      <c r="C8" s="16"/>
      <c r="D8" s="16"/>
      <c r="E8" s="329"/>
      <c r="F8" s="16"/>
      <c r="G8" s="333"/>
      <c r="H8" s="331"/>
      <c r="I8" s="52"/>
      <c r="J8" s="475" t="s">
        <v>40</v>
      </c>
      <c r="K8" s="31"/>
      <c r="L8" s="3"/>
      <c r="M8" s="32"/>
      <c r="N8" s="21"/>
      <c r="O8" s="49"/>
      <c r="P8" s="375" t="s">
        <v>42</v>
      </c>
      <c r="Q8" s="49"/>
      <c r="R8" s="224"/>
      <c r="S8" s="516">
        <f>+T7+S7</f>
        <v>6</v>
      </c>
      <c r="T8" s="516"/>
      <c r="U8" s="25" t="str">
        <f>IF(U9&lt;&gt;"OK","Differenz!","")</f>
        <v/>
      </c>
      <c r="V8" s="37"/>
    </row>
    <row r="9" spans="1:22" ht="14.45" customHeight="1" thickTop="1" thickBot="1">
      <c r="B9" s="14"/>
      <c r="C9" s="15" t="s">
        <v>22</v>
      </c>
      <c r="D9" s="15" t="s">
        <v>26</v>
      </c>
      <c r="E9" s="329"/>
      <c r="F9" s="16"/>
      <c r="G9" s="334"/>
      <c r="H9" s="334"/>
      <c r="I9" s="53" t="s">
        <v>8</v>
      </c>
      <c r="J9" s="53" t="s">
        <v>55</v>
      </c>
      <c r="K9" s="31"/>
      <c r="L9" s="3"/>
      <c r="M9" s="32"/>
      <c r="N9" s="54"/>
      <c r="O9" s="54"/>
      <c r="P9" s="54"/>
      <c r="Q9" s="54"/>
      <c r="R9" s="54"/>
      <c r="S9" s="54"/>
      <c r="T9" s="49"/>
      <c r="U9" s="232" t="str">
        <f>+Transfer!G19</f>
        <v>OK</v>
      </c>
      <c r="V9" s="55"/>
    </row>
    <row r="10" spans="1:22" ht="14.45" customHeight="1" thickTop="1" thickBot="1">
      <c r="B10" s="219"/>
      <c r="C10" s="235" t="str">
        <f>+C31</f>
        <v>Bank</v>
      </c>
      <c r="D10" s="30">
        <v>1</v>
      </c>
      <c r="E10" s="327" t="s">
        <v>67</v>
      </c>
      <c r="F10" s="56"/>
      <c r="G10" s="334"/>
      <c r="H10" s="335" t="s">
        <v>67</v>
      </c>
      <c r="I10" s="29" t="str">
        <f>+I31</f>
        <v>Darlehn 1</v>
      </c>
      <c r="J10" s="126">
        <v>-1</v>
      </c>
      <c r="K10" s="31"/>
      <c r="L10" s="3"/>
      <c r="M10" s="32"/>
      <c r="N10" s="522" t="s">
        <v>32</v>
      </c>
      <c r="O10" s="523"/>
      <c r="P10" s="523"/>
      <c r="Q10" s="524"/>
      <c r="R10" s="54"/>
      <c r="S10" s="54"/>
      <c r="T10" s="517" t="s">
        <v>46</v>
      </c>
      <c r="U10" s="517"/>
      <c r="V10" s="57"/>
    </row>
    <row r="11" spans="1:22" ht="14.45" customHeight="1" thickTop="1" thickBot="1">
      <c r="B11" s="14"/>
      <c r="C11" s="235"/>
      <c r="D11" s="30"/>
      <c r="E11" s="327" t="s">
        <v>67</v>
      </c>
      <c r="F11" s="56"/>
      <c r="G11" s="334"/>
      <c r="H11" s="335" t="s">
        <v>67</v>
      </c>
      <c r="I11" s="29" t="str">
        <f t="shared" ref="I11:I14" si="1">+I32</f>
        <v>Darlehn 2</v>
      </c>
      <c r="J11" s="126">
        <v>-1</v>
      </c>
      <c r="K11" s="31"/>
      <c r="L11" s="3"/>
      <c r="M11" s="32"/>
      <c r="N11" s="54"/>
      <c r="O11" s="49"/>
      <c r="P11" s="376" t="s">
        <v>38</v>
      </c>
      <c r="Q11" s="376" t="s">
        <v>31</v>
      </c>
      <c r="R11" s="54"/>
      <c r="S11" s="54"/>
      <c r="T11" s="58" t="s">
        <v>49</v>
      </c>
      <c r="U11" s="59">
        <f>SUM(U12:U20)</f>
        <v>-36</v>
      </c>
      <c r="V11" s="57"/>
    </row>
    <row r="12" spans="1:22" ht="14.45" customHeight="1" thickTop="1" thickBot="1">
      <c r="B12" s="14"/>
      <c r="C12" s="235"/>
      <c r="D12" s="30"/>
      <c r="E12" s="327" t="s">
        <v>67</v>
      </c>
      <c r="F12" s="56"/>
      <c r="G12" s="334"/>
      <c r="H12" s="335" t="s">
        <v>67</v>
      </c>
      <c r="I12" s="29" t="str">
        <f t="shared" si="1"/>
        <v>Darlehn 3</v>
      </c>
      <c r="J12" s="126">
        <v>-1</v>
      </c>
      <c r="K12" s="31"/>
      <c r="L12" s="3"/>
      <c r="M12" s="32"/>
      <c r="N12" s="372" t="s">
        <v>67</v>
      </c>
      <c r="O12" s="60" t="s">
        <v>81</v>
      </c>
      <c r="P12" s="61">
        <v>1</v>
      </c>
      <c r="Q12" s="61">
        <v>1</v>
      </c>
      <c r="R12" s="369" t="s">
        <v>67</v>
      </c>
      <c r="S12" s="373"/>
      <c r="T12" s="62" t="str">
        <f>+Transfer!K4</f>
        <v>Bank</v>
      </c>
      <c r="U12" s="63">
        <f>+Transfer!K18</f>
        <v>-6</v>
      </c>
      <c r="V12" s="57"/>
    </row>
    <row r="13" spans="1:22" ht="14.45" customHeight="1" thickTop="1" thickBot="1">
      <c r="B13" s="14"/>
      <c r="C13" s="235"/>
      <c r="D13" s="64"/>
      <c r="E13" s="327" t="s">
        <v>67</v>
      </c>
      <c r="F13" s="56"/>
      <c r="G13" s="334"/>
      <c r="H13" s="335" t="s">
        <v>67</v>
      </c>
      <c r="I13" s="29" t="str">
        <f t="shared" si="1"/>
        <v>Darlehn 4</v>
      </c>
      <c r="J13" s="126">
        <v>-1</v>
      </c>
      <c r="K13" s="31"/>
      <c r="L13" s="3"/>
      <c r="M13" s="32"/>
      <c r="N13" s="372" t="s">
        <v>67</v>
      </c>
      <c r="O13" s="60" t="s">
        <v>82</v>
      </c>
      <c r="P13" s="61">
        <v>1</v>
      </c>
      <c r="Q13" s="61">
        <v>1</v>
      </c>
      <c r="R13" s="369" t="s">
        <v>67</v>
      </c>
      <c r="S13" s="373"/>
      <c r="T13" s="62">
        <f>+Transfer!L4</f>
        <v>0</v>
      </c>
      <c r="U13" s="63">
        <f>+Transfer!L18</f>
        <v>0</v>
      </c>
      <c r="V13" s="57"/>
    </row>
    <row r="14" spans="1:22" ht="14.45" customHeight="1" thickTop="1" thickBot="1">
      <c r="B14" s="14"/>
      <c r="C14" s="235"/>
      <c r="D14" s="30"/>
      <c r="E14" s="327" t="s">
        <v>67</v>
      </c>
      <c r="F14" s="56"/>
      <c r="G14" s="334"/>
      <c r="H14" s="335" t="s">
        <v>67</v>
      </c>
      <c r="I14" s="29" t="str">
        <f t="shared" si="1"/>
        <v>Darlehn 5</v>
      </c>
      <c r="J14" s="126">
        <v>-1</v>
      </c>
      <c r="K14" s="31"/>
      <c r="L14" s="3"/>
      <c r="M14" s="32"/>
      <c r="N14" s="372" t="s">
        <v>67</v>
      </c>
      <c r="O14" s="60" t="s">
        <v>83</v>
      </c>
      <c r="P14" s="61">
        <v>1</v>
      </c>
      <c r="Q14" s="61">
        <v>1</v>
      </c>
      <c r="R14" s="369" t="s">
        <v>67</v>
      </c>
      <c r="S14" s="373"/>
      <c r="T14" s="62">
        <f>+Transfer!M4</f>
        <v>0</v>
      </c>
      <c r="U14" s="63">
        <f>+Transfer!M18</f>
        <v>0</v>
      </c>
      <c r="V14" s="57"/>
    </row>
    <row r="15" spans="1:22" ht="14.45" customHeight="1" thickTop="1" thickBot="1">
      <c r="B15" s="14"/>
      <c r="C15" s="16"/>
      <c r="D15" s="39">
        <f>SUM(D10:D14)</f>
        <v>1</v>
      </c>
      <c r="E15" s="328"/>
      <c r="F15" s="65"/>
      <c r="G15" s="16"/>
      <c r="H15" s="16"/>
      <c r="I15" s="16"/>
      <c r="J15" s="42">
        <f>SUM(J10:J14)</f>
        <v>-5</v>
      </c>
      <c r="K15" s="31"/>
      <c r="L15" s="3"/>
      <c r="M15" s="32"/>
      <c r="N15" s="54"/>
      <c r="O15" s="66"/>
      <c r="P15" s="67">
        <f>SUM(P12:P14)</f>
        <v>3</v>
      </c>
      <c r="Q15" s="67">
        <f>SUM(Q12:Q14)</f>
        <v>3</v>
      </c>
      <c r="R15" s="374"/>
      <c r="S15" s="374"/>
      <c r="T15" s="62">
        <f>+Transfer!N4</f>
        <v>0</v>
      </c>
      <c r="U15" s="63">
        <f>+Transfer!N18</f>
        <v>0</v>
      </c>
      <c r="V15" s="57"/>
    </row>
    <row r="16" spans="1:22" ht="14.45" customHeight="1" thickTop="1" thickBot="1">
      <c r="B16" s="14"/>
      <c r="C16" s="68"/>
      <c r="D16" s="68"/>
      <c r="E16" s="328"/>
      <c r="F16" s="65"/>
      <c r="G16" s="16"/>
      <c r="H16" s="16"/>
      <c r="I16" s="16"/>
      <c r="J16" s="16"/>
      <c r="K16" s="31"/>
      <c r="L16" s="3"/>
      <c r="M16" s="32"/>
      <c r="N16" s="54"/>
      <c r="O16" s="49"/>
      <c r="P16" s="49"/>
      <c r="Q16" s="49"/>
      <c r="R16" s="54"/>
      <c r="S16" s="54"/>
      <c r="T16" s="62">
        <f>+Transfer!O4</f>
        <v>0</v>
      </c>
      <c r="U16" s="63">
        <f>+Transfer!O18</f>
        <v>0</v>
      </c>
      <c r="V16" s="57"/>
    </row>
    <row r="17" spans="2:22" ht="14.45" customHeight="1" thickTop="1" thickBot="1">
      <c r="B17" s="14"/>
      <c r="C17" s="15" t="str">
        <f>+C39</f>
        <v>Depot</v>
      </c>
      <c r="D17" s="15" t="s">
        <v>26</v>
      </c>
      <c r="E17" s="328"/>
      <c r="F17" s="16"/>
      <c r="G17" s="16"/>
      <c r="H17" s="16"/>
      <c r="I17" s="69" t="s">
        <v>50</v>
      </c>
      <c r="J17" s="69" t="s">
        <v>65</v>
      </c>
      <c r="K17" s="31"/>
      <c r="L17" s="3"/>
      <c r="M17" s="32"/>
      <c r="N17" s="49"/>
      <c r="O17" s="49"/>
      <c r="P17" s="525" t="s">
        <v>108</v>
      </c>
      <c r="Q17" s="526"/>
      <c r="R17" s="54"/>
      <c r="S17" s="54"/>
      <c r="T17" s="62">
        <f>+Transfer!P4</f>
        <v>0</v>
      </c>
      <c r="U17" s="63">
        <f>+Transfer!P18</f>
        <v>0</v>
      </c>
      <c r="V17" s="57"/>
    </row>
    <row r="18" spans="2:22" ht="14.45" customHeight="1" thickTop="1" thickBot="1">
      <c r="B18" s="14"/>
      <c r="C18" s="29" t="str">
        <f>+C40</f>
        <v>Depot</v>
      </c>
      <c r="D18" s="30">
        <f>+C38</f>
        <v>1</v>
      </c>
      <c r="E18" s="328"/>
      <c r="F18" s="16"/>
      <c r="G18" s="16"/>
      <c r="H18" s="16"/>
      <c r="I18" s="29" t="str">
        <f>+I40</f>
        <v>Sammlermünzen</v>
      </c>
      <c r="J18" s="70">
        <f>+J38</f>
        <v>1</v>
      </c>
      <c r="K18" s="31"/>
      <c r="L18" s="3"/>
      <c r="M18" s="32"/>
      <c r="O18" s="49"/>
      <c r="P18" s="527"/>
      <c r="Q18" s="528"/>
      <c r="R18" s="223"/>
      <c r="S18" s="49"/>
      <c r="T18" s="62">
        <f>+Transfer!Q4</f>
        <v>0</v>
      </c>
      <c r="U18" s="63">
        <f>+Transfer!Q18</f>
        <v>0</v>
      </c>
      <c r="V18" s="57"/>
    </row>
    <row r="19" spans="2:22" ht="14.45" customHeight="1" thickTop="1" thickBot="1">
      <c r="B19" s="14"/>
      <c r="C19" s="29" t="str">
        <f>+C41</f>
        <v>Depot-Konto</v>
      </c>
      <c r="D19" s="30">
        <f>+D38</f>
        <v>1</v>
      </c>
      <c r="E19" s="329"/>
      <c r="F19" s="16"/>
      <c r="G19" s="16"/>
      <c r="H19" s="16"/>
      <c r="I19" s="29" t="str">
        <f>+I41</f>
        <v>Schrankfach</v>
      </c>
      <c r="J19" s="70">
        <f>+J41</f>
        <v>1</v>
      </c>
      <c r="K19" s="31"/>
      <c r="L19" s="3"/>
      <c r="M19" s="32"/>
      <c r="N19" s="518"/>
      <c r="O19" s="518"/>
      <c r="P19" s="529"/>
      <c r="Q19" s="530"/>
      <c r="R19" s="223"/>
      <c r="S19" s="49"/>
      <c r="T19" s="62" t="str">
        <f>+Transfer!R4</f>
        <v>X</v>
      </c>
      <c r="U19" s="63">
        <f>+Transfer!R18</f>
        <v>-12</v>
      </c>
      <c r="V19" s="57"/>
    </row>
    <row r="20" spans="2:22" ht="14.45" customHeight="1" thickTop="1" thickBot="1">
      <c r="B20" s="71"/>
      <c r="C20" s="16"/>
      <c r="D20" s="39">
        <f>SUM(D18:D19)</f>
        <v>2</v>
      </c>
      <c r="E20" s="329"/>
      <c r="F20" s="16"/>
      <c r="G20" s="16"/>
      <c r="H20" s="16"/>
      <c r="I20" s="16"/>
      <c r="J20" s="72">
        <f>SUM(J18:J19)</f>
        <v>2</v>
      </c>
      <c r="K20" s="31"/>
      <c r="L20" s="3"/>
      <c r="M20" s="32"/>
      <c r="T20" s="62" t="str">
        <f>+Transfer!S4</f>
        <v>Gold/Münzen</v>
      </c>
      <c r="U20" s="63">
        <f>+Transfer!S18</f>
        <v>-18</v>
      </c>
      <c r="V20" s="57"/>
    </row>
    <row r="21" spans="2:22" s="1" customFormat="1" ht="4.1500000000000004" customHeight="1" thickTop="1">
      <c r="B21" s="73"/>
      <c r="C21" s="74"/>
      <c r="D21" s="75"/>
      <c r="E21" s="75"/>
      <c r="F21" s="74"/>
      <c r="G21" s="74"/>
      <c r="H21" s="74"/>
      <c r="I21" s="74"/>
      <c r="J21" s="74"/>
      <c r="K21" s="76"/>
      <c r="L21" s="77"/>
      <c r="M21" s="78"/>
      <c r="N21" s="79"/>
      <c r="O21" s="79"/>
      <c r="P21" s="79"/>
      <c r="Q21" s="79"/>
      <c r="R21" s="225"/>
      <c r="S21" s="80"/>
      <c r="T21" s="80"/>
      <c r="U21" s="80"/>
      <c r="V21" s="81"/>
    </row>
    <row r="22" spans="2:22" ht="4.1500000000000004" customHeight="1">
      <c r="B22" s="82"/>
      <c r="C22" s="3"/>
      <c r="D22" s="83"/>
      <c r="E22" s="83"/>
      <c r="F22" s="3"/>
      <c r="G22" s="3"/>
      <c r="H22" s="3"/>
      <c r="I22" s="3"/>
      <c r="J22" s="3"/>
      <c r="K22" s="3"/>
      <c r="L22" s="3"/>
      <c r="M22" s="3"/>
      <c r="N22" s="3"/>
      <c r="O22" s="3"/>
      <c r="P22" s="3"/>
      <c r="Q22" s="3"/>
    </row>
    <row r="23" spans="2:22" ht="4.1500000000000004" customHeight="1" thickBot="1">
      <c r="B23" s="84"/>
      <c r="C23" s="85"/>
      <c r="D23" s="86"/>
      <c r="E23" s="86"/>
      <c r="F23" s="85"/>
      <c r="G23" s="85"/>
      <c r="H23" s="85"/>
      <c r="I23" s="500">
        <f>+T23</f>
        <v>46023</v>
      </c>
      <c r="J23" s="500"/>
      <c r="K23" s="87"/>
      <c r="L23" s="3"/>
      <c r="M23" s="88"/>
      <c r="N23" s="520" t="s">
        <v>78</v>
      </c>
      <c r="O23" s="520"/>
      <c r="P23" s="520"/>
      <c r="Q23" s="520"/>
      <c r="R23" s="520"/>
      <c r="S23" s="520"/>
      <c r="T23" s="512">
        <v>46023</v>
      </c>
      <c r="U23" s="512"/>
      <c r="V23" s="513"/>
    </row>
    <row r="24" spans="2:22" ht="14.45" customHeight="1" thickTop="1" thickBot="1">
      <c r="B24" s="351" t="s">
        <v>6</v>
      </c>
      <c r="C24" s="89" t="s">
        <v>23</v>
      </c>
      <c r="D24" s="89" t="s">
        <v>4</v>
      </c>
      <c r="E24" s="484">
        <f>+T23+366</f>
        <v>46389</v>
      </c>
      <c r="F24" s="485"/>
      <c r="G24" s="485"/>
      <c r="H24" s="90"/>
      <c r="I24" s="501"/>
      <c r="J24" s="501"/>
      <c r="K24" s="91"/>
      <c r="L24" s="3"/>
      <c r="M24" s="32"/>
      <c r="N24" s="521"/>
      <c r="O24" s="521"/>
      <c r="P24" s="521"/>
      <c r="Q24" s="521"/>
      <c r="R24" s="521"/>
      <c r="S24" s="521"/>
      <c r="T24" s="514"/>
      <c r="U24" s="514"/>
      <c r="V24" s="515"/>
    </row>
    <row r="25" spans="2:22" ht="14.45" customHeight="1" thickTop="1" thickBot="1">
      <c r="B25" s="352">
        <v>1</v>
      </c>
      <c r="C25" s="92" t="s">
        <v>70</v>
      </c>
      <c r="D25" s="93">
        <v>1</v>
      </c>
      <c r="E25" s="336" t="s">
        <v>67</v>
      </c>
      <c r="F25" s="95">
        <v>1600</v>
      </c>
      <c r="G25" s="96"/>
      <c r="H25" s="96"/>
      <c r="I25" s="502"/>
      <c r="J25" s="502"/>
      <c r="K25" s="91"/>
      <c r="L25" s="3"/>
      <c r="M25" s="32"/>
      <c r="N25" s="521"/>
      <c r="O25" s="521"/>
      <c r="P25" s="521"/>
      <c r="Q25" s="521"/>
      <c r="R25" s="521"/>
      <c r="S25" s="521"/>
      <c r="T25" s="514"/>
      <c r="U25" s="514"/>
      <c r="V25" s="515"/>
    </row>
    <row r="26" spans="2:22" ht="14.45" customHeight="1" thickTop="1" thickBot="1">
      <c r="B26" s="352">
        <v>1</v>
      </c>
      <c r="C26" s="92" t="s">
        <v>71</v>
      </c>
      <c r="D26" s="93">
        <v>1</v>
      </c>
      <c r="E26" s="336" t="s">
        <v>67</v>
      </c>
      <c r="F26" s="97">
        <v>1400</v>
      </c>
      <c r="G26" s="98"/>
      <c r="H26" s="98"/>
      <c r="I26" s="99" t="s">
        <v>47</v>
      </c>
      <c r="J26" s="100">
        <f>+T23</f>
        <v>46023</v>
      </c>
      <c r="K26" s="91"/>
      <c r="L26" s="3"/>
      <c r="M26" s="32"/>
      <c r="N26" s="521"/>
      <c r="O26" s="521"/>
      <c r="P26" s="521"/>
      <c r="Q26" s="521"/>
      <c r="R26" s="521"/>
      <c r="S26" s="521"/>
      <c r="T26" s="514"/>
      <c r="U26" s="514"/>
      <c r="V26" s="515"/>
    </row>
    <row r="27" spans="2:22" ht="14.45" customHeight="1" thickTop="1" thickBot="1">
      <c r="B27" s="352">
        <v>1</v>
      </c>
      <c r="C27" s="92" t="s">
        <v>72</v>
      </c>
      <c r="D27" s="93">
        <v>1</v>
      </c>
      <c r="E27" s="336" t="s">
        <v>67</v>
      </c>
      <c r="F27" s="97">
        <v>2600</v>
      </c>
      <c r="G27" s="98"/>
      <c r="H27" s="343" t="s">
        <v>67</v>
      </c>
      <c r="I27" s="101" t="str">
        <f>IF(J27&lt;0,"Nachzahlung","Erstattung")</f>
        <v>Erstattung</v>
      </c>
      <c r="J27" s="102">
        <v>1</v>
      </c>
      <c r="K27" s="91"/>
      <c r="L27" s="3"/>
      <c r="M27" s="32"/>
      <c r="N27" s="490" t="s">
        <v>58</v>
      </c>
      <c r="O27" s="490"/>
      <c r="P27" s="490"/>
      <c r="Q27" s="490"/>
      <c r="R27" s="226"/>
      <c r="S27" s="103"/>
      <c r="T27" s="103"/>
      <c r="U27" s="103"/>
      <c r="V27" s="37"/>
    </row>
    <row r="28" spans="2:22" ht="14.45" customHeight="1" thickTop="1" thickBot="1">
      <c r="B28" s="353">
        <f>SUM(B25:B27)</f>
        <v>3</v>
      </c>
      <c r="C28" s="104"/>
      <c r="D28" s="105">
        <f>SUM(D25:D27)</f>
        <v>3</v>
      </c>
      <c r="E28" s="106"/>
      <c r="F28" s="107">
        <f>SUM(F25:F27)</f>
        <v>5600</v>
      </c>
      <c r="G28" s="106"/>
      <c r="H28" s="106"/>
      <c r="I28" s="108" t="s">
        <v>60</v>
      </c>
      <c r="J28" s="109">
        <v>1</v>
      </c>
      <c r="K28" s="91"/>
      <c r="L28" s="3"/>
      <c r="M28" s="32"/>
      <c r="N28" s="491"/>
      <c r="O28" s="491"/>
      <c r="P28" s="491"/>
      <c r="Q28" s="491"/>
      <c r="R28" s="224"/>
      <c r="S28" s="110">
        <f>+T23</f>
        <v>46023</v>
      </c>
      <c r="T28" s="27" t="s">
        <v>6</v>
      </c>
      <c r="U28" s="111" t="s">
        <v>5</v>
      </c>
      <c r="V28" s="37"/>
    </row>
    <row r="29" spans="2:22" ht="14.45" customHeight="1" thickTop="1" thickBot="1">
      <c r="B29" s="354"/>
      <c r="C29" s="112"/>
      <c r="D29" s="113"/>
      <c r="E29" s="106"/>
      <c r="F29" s="114"/>
      <c r="G29" s="106"/>
      <c r="H29" s="106"/>
      <c r="I29" s="115"/>
      <c r="J29" s="115"/>
      <c r="K29" s="91"/>
      <c r="L29" s="3"/>
      <c r="M29" s="32"/>
      <c r="N29" s="509" t="s">
        <v>45</v>
      </c>
      <c r="O29" s="509"/>
      <c r="P29" s="509"/>
      <c r="Q29" s="509"/>
      <c r="R29" s="359"/>
      <c r="S29" s="116">
        <f>+J27</f>
        <v>1</v>
      </c>
      <c r="T29" s="117"/>
      <c r="U29" s="118">
        <f>+S29-T29</f>
        <v>1</v>
      </c>
      <c r="V29" s="37"/>
    </row>
    <row r="30" spans="2:22" ht="14.45" customHeight="1" thickTop="1" thickBot="1">
      <c r="B30" s="351" t="s">
        <v>6</v>
      </c>
      <c r="C30" s="89" t="s">
        <v>22</v>
      </c>
      <c r="D30" s="89" t="s">
        <v>26</v>
      </c>
      <c r="E30" s="337"/>
      <c r="F30" s="519" t="s">
        <v>6</v>
      </c>
      <c r="G30" s="519"/>
      <c r="H30" s="344"/>
      <c r="I30" s="121" t="s">
        <v>8</v>
      </c>
      <c r="J30" s="121" t="s">
        <v>55</v>
      </c>
      <c r="K30" s="91"/>
      <c r="L30" s="3"/>
      <c r="M30" s="32"/>
      <c r="N30" s="469">
        <f>+S30</f>
        <v>-5</v>
      </c>
      <c r="O30" s="469" t="s">
        <v>8</v>
      </c>
      <c r="P30" s="469"/>
      <c r="Q30" s="122" t="s">
        <v>8</v>
      </c>
      <c r="R30" s="360"/>
      <c r="S30" s="123">
        <f>+J36</f>
        <v>-5</v>
      </c>
      <c r="T30" s="124"/>
      <c r="U30" s="125">
        <f>+S30-T30</f>
        <v>-5</v>
      </c>
      <c r="V30" s="37"/>
    </row>
    <row r="31" spans="2:22" ht="14.45" customHeight="1" thickTop="1" thickBot="1">
      <c r="B31" s="352">
        <v>1</v>
      </c>
      <c r="C31" s="92" t="s">
        <v>69</v>
      </c>
      <c r="D31" s="93">
        <v>1</v>
      </c>
      <c r="E31" s="336" t="s">
        <v>67</v>
      </c>
      <c r="F31" s="492">
        <v>1</v>
      </c>
      <c r="G31" s="492"/>
      <c r="H31" s="345" t="s">
        <v>67</v>
      </c>
      <c r="I31" s="92" t="s">
        <v>73</v>
      </c>
      <c r="J31" s="126">
        <v>-1</v>
      </c>
      <c r="K31" s="91"/>
      <c r="L31" s="3"/>
      <c r="M31" s="32"/>
      <c r="N31" s="469"/>
      <c r="O31" s="469"/>
      <c r="P31" s="469"/>
      <c r="Q31" s="470" t="s">
        <v>35</v>
      </c>
      <c r="R31" s="361" t="s">
        <v>66</v>
      </c>
      <c r="S31" s="230">
        <v>1</v>
      </c>
      <c r="T31" s="127"/>
      <c r="U31" s="128">
        <f t="shared" ref="U31" si="2">+S31-T31</f>
        <v>1</v>
      </c>
      <c r="V31" s="37"/>
    </row>
    <row r="32" spans="2:22" ht="14.45" customHeight="1" thickTop="1" thickBot="1">
      <c r="B32" s="352"/>
      <c r="C32" s="92"/>
      <c r="D32" s="93"/>
      <c r="E32" s="336" t="s">
        <v>67</v>
      </c>
      <c r="F32" s="492">
        <v>1</v>
      </c>
      <c r="G32" s="492"/>
      <c r="H32" s="345" t="s">
        <v>67</v>
      </c>
      <c r="I32" s="92" t="s">
        <v>74</v>
      </c>
      <c r="J32" s="126">
        <v>-1</v>
      </c>
      <c r="K32" s="91"/>
      <c r="L32" s="3"/>
      <c r="M32" s="32"/>
      <c r="N32" s="468"/>
      <c r="O32" s="468"/>
      <c r="P32" s="468"/>
      <c r="Q32" s="471" t="s">
        <v>23</v>
      </c>
      <c r="R32" s="362"/>
      <c r="S32" s="130">
        <f>+D28</f>
        <v>3</v>
      </c>
      <c r="T32" s="131"/>
      <c r="U32" s="132">
        <f>+S32-T32</f>
        <v>3</v>
      </c>
      <c r="V32" s="37"/>
    </row>
    <row r="33" spans="2:22" ht="14.45" customHeight="1" thickTop="1" thickBot="1">
      <c r="B33" s="352"/>
      <c r="C33" s="92"/>
      <c r="D33" s="93"/>
      <c r="E33" s="336" t="s">
        <v>67</v>
      </c>
      <c r="F33" s="492">
        <v>1</v>
      </c>
      <c r="G33" s="492"/>
      <c r="H33" s="345" t="s">
        <v>67</v>
      </c>
      <c r="I33" s="92" t="s">
        <v>75</v>
      </c>
      <c r="J33" s="126">
        <v>-1</v>
      </c>
      <c r="K33" s="91"/>
      <c r="L33" s="3"/>
      <c r="M33" s="32"/>
      <c r="N33" s="472">
        <f>SUM(S32:S36)+S29</f>
        <v>9</v>
      </c>
      <c r="O33" s="473" t="s">
        <v>27</v>
      </c>
      <c r="P33" s="129"/>
      <c r="Q33" s="133" t="s">
        <v>22</v>
      </c>
      <c r="R33" s="363"/>
      <c r="S33" s="134">
        <f>+D36</f>
        <v>1</v>
      </c>
      <c r="T33" s="135"/>
      <c r="U33" s="136">
        <f>+S33-T33</f>
        <v>1</v>
      </c>
      <c r="V33" s="37"/>
    </row>
    <row r="34" spans="2:22" ht="14.45" customHeight="1" thickTop="1" thickBot="1">
      <c r="B34" s="352"/>
      <c r="C34" s="92"/>
      <c r="D34" s="93"/>
      <c r="E34" s="336" t="s">
        <v>67</v>
      </c>
      <c r="F34" s="492">
        <v>1</v>
      </c>
      <c r="G34" s="492"/>
      <c r="H34" s="345" t="s">
        <v>67</v>
      </c>
      <c r="I34" s="92" t="s">
        <v>76</v>
      </c>
      <c r="J34" s="126">
        <v>-1</v>
      </c>
      <c r="K34" s="91"/>
      <c r="L34" s="3"/>
      <c r="M34" s="32"/>
      <c r="N34" s="493" t="s">
        <v>64</v>
      </c>
      <c r="O34" s="494"/>
      <c r="P34" s="21"/>
      <c r="Q34" s="133" t="s">
        <v>25</v>
      </c>
      <c r="R34" s="363"/>
      <c r="S34" s="134">
        <f>+D42</f>
        <v>2</v>
      </c>
      <c r="T34" s="135"/>
      <c r="U34" s="136">
        <f>+S34-T34</f>
        <v>2</v>
      </c>
      <c r="V34" s="37"/>
    </row>
    <row r="35" spans="2:22" ht="14.45" customHeight="1" thickTop="1" thickBot="1">
      <c r="B35" s="352"/>
      <c r="C35" s="92"/>
      <c r="D35" s="93"/>
      <c r="E35" s="336" t="s">
        <v>67</v>
      </c>
      <c r="F35" s="492">
        <v>1</v>
      </c>
      <c r="G35" s="492"/>
      <c r="H35" s="345" t="s">
        <v>67</v>
      </c>
      <c r="I35" s="92" t="s">
        <v>77</v>
      </c>
      <c r="J35" s="126">
        <v>-1</v>
      </c>
      <c r="K35" s="91"/>
      <c r="L35" s="3"/>
      <c r="M35" s="32"/>
      <c r="N35" s="49"/>
      <c r="O35" s="49"/>
      <c r="P35" s="21"/>
      <c r="Q35" s="133" t="s">
        <v>48</v>
      </c>
      <c r="R35" s="363"/>
      <c r="S35" s="134">
        <f>+J40</f>
        <v>1</v>
      </c>
      <c r="T35" s="135"/>
      <c r="U35" s="136">
        <f>+S35-T35</f>
        <v>1</v>
      </c>
      <c r="V35" s="37"/>
    </row>
    <row r="36" spans="2:22" ht="14.45" customHeight="1" thickTop="1" thickBot="1">
      <c r="B36" s="353">
        <f>SUM(B31:B35)</f>
        <v>1</v>
      </c>
      <c r="C36" s="137"/>
      <c r="D36" s="105">
        <f>SUM(D31:D35)</f>
        <v>1</v>
      </c>
      <c r="E36" s="338"/>
      <c r="F36" s="489">
        <f>SUM(F31:G35)</f>
        <v>5</v>
      </c>
      <c r="G36" s="489"/>
      <c r="H36" s="346"/>
      <c r="I36" s="138">
        <f>+J36-F36</f>
        <v>-10</v>
      </c>
      <c r="J36" s="139">
        <f>SUM(J30:J35)</f>
        <v>-5</v>
      </c>
      <c r="K36" s="91"/>
      <c r="L36" s="3"/>
      <c r="M36" s="32"/>
      <c r="N36" s="469"/>
      <c r="O36" s="469"/>
      <c r="P36" s="469"/>
      <c r="Q36" s="140" t="s">
        <v>33</v>
      </c>
      <c r="R36" s="364"/>
      <c r="S36" s="141">
        <f>+J41</f>
        <v>1</v>
      </c>
      <c r="T36" s="142"/>
      <c r="U36" s="143">
        <f>+S36-T36</f>
        <v>1</v>
      </c>
      <c r="V36" s="37"/>
    </row>
    <row r="37" spans="2:22" ht="14.45" customHeight="1" thickTop="1" thickBot="1">
      <c r="B37" s="355"/>
      <c r="C37" s="115"/>
      <c r="D37" s="145"/>
      <c r="E37" s="339"/>
      <c r="F37" s="146"/>
      <c r="G37" s="146"/>
      <c r="H37" s="339"/>
      <c r="I37" s="115"/>
      <c r="J37" s="115"/>
      <c r="K37" s="91"/>
      <c r="L37" s="3"/>
      <c r="M37" s="32"/>
      <c r="N37" s="474">
        <f>SUM(S37:S43)</f>
        <v>9</v>
      </c>
      <c r="O37" s="474" t="s">
        <v>29</v>
      </c>
      <c r="P37" s="469"/>
      <c r="Q37" s="147" t="s">
        <v>30</v>
      </c>
      <c r="R37" s="365"/>
      <c r="S37" s="148">
        <f>+Q15</f>
        <v>3</v>
      </c>
      <c r="T37" s="131"/>
      <c r="U37" s="132">
        <f t="shared" ref="U37" si="3">+S37-T37</f>
        <v>3</v>
      </c>
      <c r="V37" s="37"/>
    </row>
    <row r="38" spans="2:22" ht="14.45" customHeight="1" thickTop="1" thickBot="1">
      <c r="B38" s="350" t="s">
        <v>66</v>
      </c>
      <c r="C38" s="218">
        <v>1</v>
      </c>
      <c r="D38" s="217">
        <v>1</v>
      </c>
      <c r="E38" s="340" t="s">
        <v>66</v>
      </c>
      <c r="F38" s="504">
        <v>1</v>
      </c>
      <c r="G38" s="505"/>
      <c r="H38" s="340" t="s">
        <v>66</v>
      </c>
      <c r="I38" s="227">
        <v>1</v>
      </c>
      <c r="J38" s="216">
        <v>1</v>
      </c>
      <c r="K38" s="91"/>
      <c r="L38" s="3"/>
      <c r="M38" s="32"/>
      <c r="N38" s="377" t="s">
        <v>110</v>
      </c>
      <c r="O38" s="229" t="s">
        <v>107</v>
      </c>
      <c r="P38" s="486" t="s">
        <v>59</v>
      </c>
      <c r="Q38" s="241" t="s">
        <v>84</v>
      </c>
      <c r="R38" s="366" t="s">
        <v>67</v>
      </c>
      <c r="S38" s="148">
        <v>1</v>
      </c>
      <c r="T38" s="131"/>
      <c r="U38" s="132">
        <f t="shared" ref="U38" si="4">+S38-T38</f>
        <v>1</v>
      </c>
      <c r="V38" s="37"/>
    </row>
    <row r="39" spans="2:22" ht="14.45" customHeight="1" thickTop="1" thickBot="1">
      <c r="B39" s="351" t="s">
        <v>6</v>
      </c>
      <c r="C39" s="89" t="s">
        <v>25</v>
      </c>
      <c r="D39" s="89" t="s">
        <v>26</v>
      </c>
      <c r="E39" s="341"/>
      <c r="F39" s="497" t="s">
        <v>6</v>
      </c>
      <c r="G39" s="497"/>
      <c r="H39" s="347"/>
      <c r="I39" s="150" t="s">
        <v>50</v>
      </c>
      <c r="J39" s="150" t="s">
        <v>65</v>
      </c>
      <c r="K39" s="91"/>
      <c r="L39" s="3"/>
      <c r="M39" s="32"/>
      <c r="P39" s="487"/>
      <c r="Q39" s="241" t="s">
        <v>85</v>
      </c>
      <c r="R39" s="366" t="s">
        <v>67</v>
      </c>
      <c r="S39" s="151">
        <v>1</v>
      </c>
      <c r="T39" s="135"/>
      <c r="U39" s="136">
        <f>+S39-T39</f>
        <v>1</v>
      </c>
      <c r="V39" s="37"/>
    </row>
    <row r="40" spans="2:22" ht="14.45" customHeight="1" thickTop="1" thickBot="1">
      <c r="B40" s="356">
        <v>1</v>
      </c>
      <c r="C40" s="92" t="s">
        <v>25</v>
      </c>
      <c r="D40" s="93">
        <f>+C38</f>
        <v>1</v>
      </c>
      <c r="E40" s="341"/>
      <c r="F40" s="503">
        <v>1</v>
      </c>
      <c r="G40" s="503"/>
      <c r="H40" s="348"/>
      <c r="I40" s="92" t="s">
        <v>51</v>
      </c>
      <c r="J40" s="152">
        <v>1</v>
      </c>
      <c r="K40" s="91"/>
      <c r="L40" s="3"/>
      <c r="M40" s="32"/>
      <c r="N40" s="49"/>
      <c r="O40" s="49"/>
      <c r="P40" s="487"/>
      <c r="Q40" s="241" t="s">
        <v>86</v>
      </c>
      <c r="R40" s="366" t="s">
        <v>67</v>
      </c>
      <c r="S40" s="151">
        <v>1</v>
      </c>
      <c r="T40" s="135"/>
      <c r="U40" s="136">
        <f>+S40-T40</f>
        <v>1</v>
      </c>
      <c r="V40" s="37"/>
    </row>
    <row r="41" spans="2:22" ht="14.45" customHeight="1" thickTop="1" thickBot="1">
      <c r="B41" s="356">
        <v>1</v>
      </c>
      <c r="C41" s="92" t="s">
        <v>79</v>
      </c>
      <c r="D41" s="93">
        <f>+D38</f>
        <v>1</v>
      </c>
      <c r="E41" s="336"/>
      <c r="F41" s="503">
        <v>1</v>
      </c>
      <c r="G41" s="503"/>
      <c r="H41" s="341"/>
      <c r="I41" s="92" t="s">
        <v>33</v>
      </c>
      <c r="J41" s="152">
        <v>1</v>
      </c>
      <c r="K41" s="91"/>
      <c r="L41" s="3"/>
      <c r="M41" s="32"/>
      <c r="N41" s="49"/>
      <c r="O41" s="49"/>
      <c r="P41" s="487"/>
      <c r="Q41" s="241" t="s">
        <v>87</v>
      </c>
      <c r="R41" s="366" t="s">
        <v>67</v>
      </c>
      <c r="S41" s="151">
        <v>1</v>
      </c>
      <c r="T41" s="135"/>
      <c r="U41" s="136">
        <f>+S41-T41</f>
        <v>1</v>
      </c>
      <c r="V41" s="37"/>
    </row>
    <row r="42" spans="2:22" ht="14.45" customHeight="1" thickTop="1" thickBot="1">
      <c r="B42" s="353">
        <f>SUM(B40:B41)</f>
        <v>2</v>
      </c>
      <c r="C42" s="137"/>
      <c r="D42" s="105">
        <f>SUM(D40:D41)</f>
        <v>2</v>
      </c>
      <c r="E42" s="342"/>
      <c r="F42" s="495">
        <f>+I42*31.1034768</f>
        <v>31.1</v>
      </c>
      <c r="G42" s="496"/>
      <c r="H42" s="349" t="s">
        <v>67</v>
      </c>
      <c r="I42" s="154">
        <v>1</v>
      </c>
      <c r="J42" s="155">
        <f>+J41+J40</f>
        <v>2</v>
      </c>
      <c r="K42" s="91"/>
      <c r="L42" s="3"/>
      <c r="M42" s="32"/>
      <c r="N42" s="481" t="s">
        <v>63</v>
      </c>
      <c r="O42" s="482"/>
      <c r="P42" s="487"/>
      <c r="Q42" s="241" t="s">
        <v>88</v>
      </c>
      <c r="R42" s="366" t="s">
        <v>67</v>
      </c>
      <c r="S42" s="151">
        <v>1</v>
      </c>
      <c r="T42" s="135"/>
      <c r="U42" s="136">
        <f>+S42-T42</f>
        <v>1</v>
      </c>
      <c r="V42" s="37"/>
    </row>
    <row r="43" spans="2:22" ht="14.45" customHeight="1" thickTop="1" thickBot="1">
      <c r="B43" s="156"/>
      <c r="C43" s="157"/>
      <c r="D43" s="145"/>
      <c r="E43" s="342"/>
      <c r="F43" s="158"/>
      <c r="G43" s="158"/>
      <c r="H43" s="158"/>
      <c r="I43" s="158"/>
      <c r="J43" s="159"/>
      <c r="K43" s="91"/>
      <c r="L43" s="3"/>
      <c r="M43" s="32"/>
      <c r="N43" s="160">
        <f>+N37+N30</f>
        <v>4</v>
      </c>
      <c r="O43" s="161" t="s">
        <v>37</v>
      </c>
      <c r="P43" s="488"/>
      <c r="Q43" s="242" t="s">
        <v>89</v>
      </c>
      <c r="R43" s="367" t="s">
        <v>67</v>
      </c>
      <c r="S43" s="162">
        <v>1</v>
      </c>
      <c r="T43" s="163"/>
      <c r="U43" s="118">
        <f>+S43-T43</f>
        <v>1</v>
      </c>
      <c r="V43" s="37"/>
    </row>
    <row r="44" spans="2:22" ht="18.399999999999999" thickTop="1" thickBot="1">
      <c r="B44" s="144"/>
      <c r="C44" s="164" t="s">
        <v>7</v>
      </c>
      <c r="D44" s="165">
        <f>+D42+D36+D28+J27</f>
        <v>7</v>
      </c>
      <c r="E44" s="483" t="s">
        <v>61</v>
      </c>
      <c r="F44" s="483"/>
      <c r="G44" s="483"/>
      <c r="H44" s="166"/>
      <c r="I44" s="167" t="s">
        <v>34</v>
      </c>
      <c r="J44" s="168">
        <f>+D44+J36+J42+J27</f>
        <v>5</v>
      </c>
      <c r="K44" s="91"/>
      <c r="L44" s="3"/>
      <c r="M44" s="32"/>
      <c r="N44" s="510" t="s">
        <v>28</v>
      </c>
      <c r="O44" s="510"/>
      <c r="P44" s="510">
        <f>+S32+S33+S34+S36+S29+S35</f>
        <v>9</v>
      </c>
      <c r="Q44" s="511"/>
      <c r="R44" s="508">
        <f>SUM(S29:S43)</f>
        <v>14</v>
      </c>
      <c r="S44" s="508"/>
      <c r="T44" s="169">
        <f>SUM(T29:T43)</f>
        <v>0</v>
      </c>
      <c r="U44" s="234">
        <f>+R44-T44</f>
        <v>14</v>
      </c>
      <c r="V44" s="37"/>
    </row>
    <row r="45" spans="2:22" s="4" customFormat="1" ht="12" customHeight="1" thickTop="1">
      <c r="B45" s="357" t="s">
        <v>109</v>
      </c>
      <c r="C45" s="358">
        <v>45769</v>
      </c>
      <c r="D45" s="326" t="s">
        <v>57</v>
      </c>
      <c r="E45" s="480" t="s">
        <v>62</v>
      </c>
      <c r="F45" s="480"/>
      <c r="G45" s="480"/>
      <c r="H45" s="170"/>
      <c r="I45" s="171"/>
      <c r="J45" s="326" t="s">
        <v>56</v>
      </c>
      <c r="K45" s="172"/>
      <c r="L45" s="173"/>
      <c r="M45" s="174"/>
      <c r="N45" s="507" t="s">
        <v>39</v>
      </c>
      <c r="O45" s="507"/>
      <c r="P45" s="507"/>
      <c r="Q45" s="175"/>
      <c r="R45" s="506" t="s">
        <v>43</v>
      </c>
      <c r="S45" s="506"/>
      <c r="T45" s="323"/>
      <c r="U45" s="324" t="str">
        <f>IF(U44&lt;0,"Vermögensverlust","Vermögensgewinn")</f>
        <v>Vermögensgewinn</v>
      </c>
      <c r="V45" s="325"/>
    </row>
    <row r="46" spans="2:22" ht="5.0999999999999996" customHeight="1">
      <c r="K46" s="3"/>
      <c r="L46" s="3"/>
      <c r="M46" s="3"/>
      <c r="N46" s="3"/>
      <c r="O46" s="3"/>
      <c r="P46" s="3"/>
      <c r="Q46" s="3"/>
    </row>
  </sheetData>
  <sortState xmlns:xlrd2="http://schemas.microsoft.com/office/spreadsheetml/2017/richdata2" ref="C10:D14">
    <sortCondition ref="C10:C14"/>
  </sortState>
  <mergeCells count="34">
    <mergeCell ref="T23:V26"/>
    <mergeCell ref="S8:T8"/>
    <mergeCell ref="T10:U10"/>
    <mergeCell ref="N19:O19"/>
    <mergeCell ref="F30:G30"/>
    <mergeCell ref="N23:S26"/>
    <mergeCell ref="N10:Q10"/>
    <mergeCell ref="P17:Q19"/>
    <mergeCell ref="R45:S45"/>
    <mergeCell ref="N45:P45"/>
    <mergeCell ref="R44:S44"/>
    <mergeCell ref="N29:Q29"/>
    <mergeCell ref="P44:Q44"/>
    <mergeCell ref="N44:O44"/>
    <mergeCell ref="I2:J4"/>
    <mergeCell ref="I23:J25"/>
    <mergeCell ref="F40:G40"/>
    <mergeCell ref="F31:G31"/>
    <mergeCell ref="F41:G41"/>
    <mergeCell ref="F38:G38"/>
    <mergeCell ref="E45:G45"/>
    <mergeCell ref="N42:O42"/>
    <mergeCell ref="E44:G44"/>
    <mergeCell ref="E24:G24"/>
    <mergeCell ref="P38:P43"/>
    <mergeCell ref="F36:G36"/>
    <mergeCell ref="N27:Q28"/>
    <mergeCell ref="F34:G34"/>
    <mergeCell ref="F35:G35"/>
    <mergeCell ref="F33:G33"/>
    <mergeCell ref="F32:G32"/>
    <mergeCell ref="N34:O34"/>
    <mergeCell ref="F42:G42"/>
    <mergeCell ref="F39:G39"/>
  </mergeCells>
  <phoneticPr fontId="0" type="noConversion"/>
  <conditionalFormatting sqref="B38">
    <cfRule type="expression" dxfId="27" priority="2">
      <formula>$C$38=""</formula>
    </cfRule>
  </conditionalFormatting>
  <conditionalFormatting sqref="C29:D29">
    <cfRule type="expression" dxfId="26" priority="21">
      <formula>$D$29&lt;0</formula>
    </cfRule>
  </conditionalFormatting>
  <conditionalFormatting sqref="D44">
    <cfRule type="cellIs" dxfId="25" priority="31" stopIfTrue="1" operator="lessThan">
      <formula>0</formula>
    </cfRule>
    <cfRule type="cellIs" dxfId="24" priority="32" stopIfTrue="1" operator="greaterThan">
      <formula>0</formula>
    </cfRule>
  </conditionalFormatting>
  <conditionalFormatting sqref="E4:E6">
    <cfRule type="expression" dxfId="23" priority="17">
      <formula>D4=""</formula>
    </cfRule>
  </conditionalFormatting>
  <conditionalFormatting sqref="E10:E14">
    <cfRule type="expression" dxfId="22" priority="16">
      <formula>D10=""</formula>
    </cfRule>
  </conditionalFormatting>
  <conditionalFormatting sqref="E25:E27">
    <cfRule type="expression" dxfId="21" priority="13">
      <formula>D25=""</formula>
    </cfRule>
  </conditionalFormatting>
  <conditionalFormatting sqref="E31:E35">
    <cfRule type="expression" dxfId="20" priority="11">
      <formula>D31=""</formula>
    </cfRule>
  </conditionalFormatting>
  <conditionalFormatting sqref="E38">
    <cfRule type="expression" dxfId="19" priority="10">
      <formula>D38=""</formula>
    </cfRule>
  </conditionalFormatting>
  <conditionalFormatting sqref="E41">
    <cfRule type="expression" dxfId="18" priority="9">
      <formula>D41=""</formula>
    </cfRule>
  </conditionalFormatting>
  <conditionalFormatting sqref="G4:G6">
    <cfRule type="expression" dxfId="17" priority="15">
      <formula>F4=""</formula>
    </cfRule>
  </conditionalFormatting>
  <conditionalFormatting sqref="H10:H14">
    <cfRule type="expression" dxfId="16" priority="34">
      <formula>J10=""</formula>
    </cfRule>
  </conditionalFormatting>
  <conditionalFormatting sqref="H27">
    <cfRule type="expression" dxfId="15" priority="7">
      <formula>$J$27=""</formula>
    </cfRule>
  </conditionalFormatting>
  <conditionalFormatting sqref="H31:H35">
    <cfRule type="expression" dxfId="14" priority="8">
      <formula>J31=""</formula>
    </cfRule>
  </conditionalFormatting>
  <conditionalFormatting sqref="H38">
    <cfRule type="expression" dxfId="13" priority="6">
      <formula>$F$38=""</formula>
    </cfRule>
  </conditionalFormatting>
  <conditionalFormatting sqref="H40">
    <cfRule type="expression" dxfId="12" priority="5">
      <formula>$J$40=""</formula>
    </cfRule>
  </conditionalFormatting>
  <conditionalFormatting sqref="H42">
    <cfRule type="expression" dxfId="11" priority="3">
      <formula>J42=""</formula>
    </cfRule>
  </conditionalFormatting>
  <conditionalFormatting sqref="I7">
    <cfRule type="expression" dxfId="10" priority="33" stopIfTrue="1">
      <formula>#REF!&lt;0</formula>
    </cfRule>
  </conditionalFormatting>
  <conditionalFormatting sqref="I27">
    <cfRule type="expression" dxfId="9" priority="27">
      <formula>$J$27&lt;0</formula>
    </cfRule>
  </conditionalFormatting>
  <conditionalFormatting sqref="I45:J45">
    <cfRule type="expression" dxfId="8" priority="30" stopIfTrue="1">
      <formula>#REF!&lt;0</formula>
    </cfRule>
  </conditionalFormatting>
  <conditionalFormatting sqref="T12:U20">
    <cfRule type="cellIs" dxfId="7" priority="19" operator="equal">
      <formula>0</formula>
    </cfRule>
  </conditionalFormatting>
  <conditionalFormatting sqref="U8">
    <cfRule type="expression" dxfId="6" priority="26">
      <formula>"$U$9&lt;&gt;""OK"""</formula>
    </cfRule>
  </conditionalFormatting>
  <conditionalFormatting sqref="U9">
    <cfRule type="cellIs" dxfId="5" priority="20" operator="equal">
      <formula>0</formula>
    </cfRule>
  </conditionalFormatting>
  <conditionalFormatting sqref="U45:V45">
    <cfRule type="expression" dxfId="4" priority="1">
      <formula>$U$44&lt;0</formula>
    </cfRule>
  </conditionalFormatting>
  <dataValidations count="1">
    <dataValidation type="list" allowBlank="1" showInputMessage="1" showErrorMessage="1" sqref="E4:E6 E10:E14 R12:R14 E41 E25:E27 E31:E35 E38 H31:H35 H27 H10:H14 H38 H40 G4:G6 N12:N14 H42 R31 R38:R43 Q4:R6" xr:uid="{5B937DE9-B600-4FAE-8AAD-05450F910021}">
      <formula1>"ÿ,I"</formula1>
    </dataValidation>
  </dataValidations>
  <printOptions horizontalCentered="1"/>
  <pageMargins left="0" right="0" top="0.39370078740157483" bottom="0" header="0" footer="0"/>
  <pageSetup paperSize="9" scale="90" fitToWidth="0" orientation="landscape" r:id="rId1"/>
  <headerFooter>
    <oddHeader>&amp;L&amp;"Arial,Fett"&amp;10€FLUX&amp;C&amp;"Arial,Fett Kursiv"&amp;16Finanzstatus&amp;R&amp;"Arial,Fett"&amp;10Finanzstatus</oddHeader>
    <oddFooter>&amp;L&amp;"Arial,Fett"&amp;8&amp;Z&amp;F/&amp;A&amp;R&amp;"Arial,Fett"&amp;8Druck: &amp;D, &amp;T Uhr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8" tint="0.39997558519241921"/>
    <pageSetUpPr autoPageBreaks="0" fitToPage="1"/>
  </sheetPr>
  <dimension ref="A1:S20"/>
  <sheetViews>
    <sheetView showGridLines="0" showRowColHeaders="0" workbookViewId="0"/>
  </sheetViews>
  <sheetFormatPr baseColWidth="10" defaultRowHeight="13.5"/>
  <cols>
    <col min="1" max="1" width="0.875" style="177" customWidth="1"/>
    <col min="2" max="2" width="4.625" style="177" customWidth="1"/>
    <col min="3" max="5" width="10.625" style="177" customWidth="1"/>
    <col min="6" max="6" width="3.125" style="177" customWidth="1"/>
    <col min="7" max="7" width="8.875" style="177" bestFit="1" customWidth="1"/>
    <col min="8" max="8" width="0.875" style="177" customWidth="1"/>
    <col min="9" max="9" width="10.625" style="177" customWidth="1"/>
    <col min="10" max="10" width="3.125" style="177" customWidth="1"/>
    <col min="11" max="19" width="11.125" style="177" customWidth="1"/>
    <col min="20" max="20" width="0.875" style="177" customWidth="1"/>
    <col min="21" max="16384" width="11" style="177"/>
  </cols>
  <sheetData>
    <row r="1" spans="1:19" ht="13.9" customHeight="1" thickBot="1">
      <c r="A1" s="210"/>
      <c r="R1" s="319"/>
      <c r="S1" s="319"/>
    </row>
    <row r="2" spans="1:19" ht="29.25" thickTop="1" thickBot="1">
      <c r="B2" s="178"/>
      <c r="C2" s="179" t="s">
        <v>36</v>
      </c>
      <c r="D2" s="178"/>
      <c r="E2" s="178"/>
      <c r="F2" s="178"/>
      <c r="G2" s="178"/>
      <c r="H2" s="178"/>
      <c r="I2" s="178"/>
      <c r="J2" s="182"/>
      <c r="K2" s="178"/>
      <c r="L2" s="178"/>
      <c r="M2" s="178"/>
      <c r="N2" s="178"/>
      <c r="O2" s="178"/>
      <c r="P2" s="178"/>
      <c r="Q2" s="178"/>
      <c r="R2" s="320"/>
      <c r="S2" s="321" t="s">
        <v>108</v>
      </c>
    </row>
    <row r="3" spans="1:19" s="181" customFormat="1" ht="14.65" thickTop="1" thickBot="1">
      <c r="B3" s="180"/>
      <c r="C3" s="180"/>
      <c r="D3" s="180"/>
      <c r="E3" s="180"/>
      <c r="F3" s="180"/>
      <c r="G3" s="180"/>
      <c r="H3" s="180"/>
      <c r="I3" s="180"/>
      <c r="J3" s="380"/>
      <c r="K3" s="533" t="s">
        <v>68</v>
      </c>
      <c r="L3" s="533"/>
      <c r="M3" s="533"/>
      <c r="N3" s="533"/>
      <c r="O3" s="533"/>
      <c r="P3" s="533"/>
      <c r="Q3" s="533"/>
      <c r="R3" s="533"/>
      <c r="S3" s="533"/>
    </row>
    <row r="4" spans="1:19" s="188" customFormat="1" ht="14.65" thickTop="1" thickBot="1">
      <c r="B4" s="182"/>
      <c r="C4" s="183" t="str">
        <f>+Übersicht!C4</f>
        <v>Konto 1</v>
      </c>
      <c r="D4" s="183" t="str">
        <f>+Übersicht!C5</f>
        <v>Konto 2</v>
      </c>
      <c r="E4" s="183" t="str">
        <f>+Übersicht!C6</f>
        <v>Konto 3</v>
      </c>
      <c r="F4" s="378"/>
      <c r="G4" s="185" t="s">
        <v>53</v>
      </c>
      <c r="H4" s="184"/>
      <c r="I4" s="186" t="s">
        <v>54</v>
      </c>
      <c r="J4" s="182"/>
      <c r="K4" s="186" t="s">
        <v>69</v>
      </c>
      <c r="L4" s="186"/>
      <c r="M4" s="186"/>
      <c r="N4" s="186"/>
      <c r="O4" s="187"/>
      <c r="P4" s="187"/>
      <c r="Q4" s="187"/>
      <c r="R4" s="187" t="s">
        <v>52</v>
      </c>
      <c r="S4" s="187" t="s">
        <v>44</v>
      </c>
    </row>
    <row r="5" spans="1:19" ht="14.65" thickTop="1" thickBot="1">
      <c r="B5" s="189" t="s">
        <v>10</v>
      </c>
      <c r="C5" s="190">
        <v>1</v>
      </c>
      <c r="D5" s="190">
        <v>1</v>
      </c>
      <c r="E5" s="190">
        <v>1</v>
      </c>
      <c r="F5" s="379" t="s">
        <v>111</v>
      </c>
      <c r="G5" s="191">
        <f t="shared" ref="G5:G16" si="0">SUM(C5:F5)+I5</f>
        <v>0</v>
      </c>
      <c r="H5" s="192"/>
      <c r="I5" s="193">
        <f t="shared" ref="I5:I16" si="1">SUM(K5:S5)</f>
        <v>-3</v>
      </c>
      <c r="J5" s="478" t="s">
        <v>125</v>
      </c>
      <c r="K5" s="211">
        <v>-3</v>
      </c>
      <c r="L5" s="212"/>
      <c r="M5" s="212"/>
      <c r="N5" s="212"/>
      <c r="O5" s="212"/>
      <c r="P5" s="212"/>
      <c r="Q5" s="212"/>
      <c r="R5" s="212"/>
      <c r="S5" s="212"/>
    </row>
    <row r="6" spans="1:19" ht="14.65" thickTop="1" thickBot="1">
      <c r="B6" s="189" t="s">
        <v>11</v>
      </c>
      <c r="C6" s="190">
        <v>1</v>
      </c>
      <c r="D6" s="190">
        <v>1</v>
      </c>
      <c r="E6" s="190">
        <v>1</v>
      </c>
      <c r="F6" s="379" t="s">
        <v>111</v>
      </c>
      <c r="G6" s="191">
        <f t="shared" si="0"/>
        <v>0</v>
      </c>
      <c r="H6" s="192"/>
      <c r="I6" s="193">
        <f t="shared" si="1"/>
        <v>-3</v>
      </c>
      <c r="J6" s="478" t="s">
        <v>125</v>
      </c>
      <c r="K6" s="211">
        <v>-3</v>
      </c>
      <c r="L6" s="212"/>
      <c r="M6" s="212"/>
      <c r="N6" s="212"/>
      <c r="O6" s="212"/>
      <c r="P6" s="212"/>
      <c r="Q6" s="212"/>
      <c r="R6" s="212"/>
      <c r="S6" s="212"/>
    </row>
    <row r="7" spans="1:19" ht="14.65" thickTop="1" thickBot="1">
      <c r="B7" s="189" t="s">
        <v>12</v>
      </c>
      <c r="C7" s="190">
        <v>1</v>
      </c>
      <c r="D7" s="190">
        <v>1</v>
      </c>
      <c r="E7" s="190">
        <v>1</v>
      </c>
      <c r="F7" s="379" t="s">
        <v>111</v>
      </c>
      <c r="G7" s="191">
        <f t="shared" si="0"/>
        <v>0</v>
      </c>
      <c r="H7" s="192"/>
      <c r="I7" s="193">
        <f t="shared" si="1"/>
        <v>-3</v>
      </c>
      <c r="J7" s="478" t="s">
        <v>125</v>
      </c>
      <c r="K7" s="211"/>
      <c r="L7" s="212"/>
      <c r="M7" s="212"/>
      <c r="N7" s="212"/>
      <c r="O7" s="212"/>
      <c r="P7" s="212"/>
      <c r="Q7" s="212"/>
      <c r="R7" s="212">
        <v>-3</v>
      </c>
      <c r="S7" s="212"/>
    </row>
    <row r="8" spans="1:19" ht="14.65" thickTop="1" thickBot="1">
      <c r="B8" s="194" t="s">
        <v>13</v>
      </c>
      <c r="C8" s="195">
        <v>1</v>
      </c>
      <c r="D8" s="195">
        <v>1</v>
      </c>
      <c r="E8" s="195">
        <v>1</v>
      </c>
      <c r="F8" s="379" t="s">
        <v>111</v>
      </c>
      <c r="G8" s="191">
        <f t="shared" si="0"/>
        <v>0</v>
      </c>
      <c r="H8" s="192"/>
      <c r="I8" s="196">
        <f t="shared" si="1"/>
        <v>-3</v>
      </c>
      <c r="J8" s="478" t="s">
        <v>125</v>
      </c>
      <c r="K8" s="213"/>
      <c r="L8" s="213"/>
      <c r="M8" s="213"/>
      <c r="N8" s="213"/>
      <c r="O8" s="213"/>
      <c r="P8" s="213"/>
      <c r="Q8" s="213"/>
      <c r="R8" s="213">
        <v>-3</v>
      </c>
      <c r="S8" s="213"/>
    </row>
    <row r="9" spans="1:19" ht="14.65" thickTop="1" thickBot="1">
      <c r="B9" s="189" t="s">
        <v>14</v>
      </c>
      <c r="C9" s="197">
        <v>1</v>
      </c>
      <c r="D9" s="197">
        <v>1</v>
      </c>
      <c r="E9" s="197">
        <v>1</v>
      </c>
      <c r="F9" s="379" t="s">
        <v>111</v>
      </c>
      <c r="G9" s="191">
        <f t="shared" si="0"/>
        <v>0</v>
      </c>
      <c r="H9" s="192"/>
      <c r="I9" s="198">
        <f t="shared" si="1"/>
        <v>-3</v>
      </c>
      <c r="J9" s="478" t="s">
        <v>125</v>
      </c>
      <c r="K9" s="214"/>
      <c r="L9" s="215"/>
      <c r="M9" s="215"/>
      <c r="N9" s="215"/>
      <c r="O9" s="215"/>
      <c r="P9" s="215"/>
      <c r="Q9" s="215"/>
      <c r="R9" s="214">
        <v>-3</v>
      </c>
      <c r="S9" s="214"/>
    </row>
    <row r="10" spans="1:19" ht="14.65" thickTop="1" thickBot="1">
      <c r="B10" s="189" t="s">
        <v>15</v>
      </c>
      <c r="C10" s="197">
        <v>1</v>
      </c>
      <c r="D10" s="197">
        <v>1</v>
      </c>
      <c r="E10" s="197">
        <v>1</v>
      </c>
      <c r="F10" s="379" t="s">
        <v>111</v>
      </c>
      <c r="G10" s="191">
        <f t="shared" si="0"/>
        <v>0</v>
      </c>
      <c r="H10" s="192"/>
      <c r="I10" s="198">
        <f t="shared" si="1"/>
        <v>-3</v>
      </c>
      <c r="J10" s="478" t="s">
        <v>125</v>
      </c>
      <c r="K10" s="214"/>
      <c r="L10" s="215"/>
      <c r="M10" s="215"/>
      <c r="N10" s="215"/>
      <c r="O10" s="215"/>
      <c r="P10" s="215"/>
      <c r="Q10" s="215"/>
      <c r="R10" s="214">
        <v>-3</v>
      </c>
      <c r="S10" s="214"/>
    </row>
    <row r="11" spans="1:19" ht="14.65" thickTop="1" thickBot="1">
      <c r="B11" s="189" t="s">
        <v>16</v>
      </c>
      <c r="C11" s="197">
        <v>1</v>
      </c>
      <c r="D11" s="197">
        <v>1</v>
      </c>
      <c r="E11" s="197">
        <v>1</v>
      </c>
      <c r="F11" s="379" t="s">
        <v>111</v>
      </c>
      <c r="G11" s="191">
        <f t="shared" si="0"/>
        <v>0</v>
      </c>
      <c r="H11" s="192"/>
      <c r="I11" s="198">
        <f t="shared" si="1"/>
        <v>-3</v>
      </c>
      <c r="J11" s="478" t="s">
        <v>125</v>
      </c>
      <c r="K11" s="214"/>
      <c r="L11" s="215"/>
      <c r="M11" s="215"/>
      <c r="N11" s="215"/>
      <c r="O11" s="215"/>
      <c r="P11" s="215"/>
      <c r="Q11" s="215"/>
      <c r="R11" s="214"/>
      <c r="S11" s="214">
        <v>-3</v>
      </c>
    </row>
    <row r="12" spans="1:19" ht="14.65" thickTop="1" thickBot="1">
      <c r="B12" s="189" t="s">
        <v>17</v>
      </c>
      <c r="C12" s="197">
        <v>1</v>
      </c>
      <c r="D12" s="197">
        <v>1</v>
      </c>
      <c r="E12" s="197">
        <v>1</v>
      </c>
      <c r="F12" s="379" t="s">
        <v>111</v>
      </c>
      <c r="G12" s="191">
        <f t="shared" si="0"/>
        <v>0</v>
      </c>
      <c r="H12" s="192"/>
      <c r="I12" s="198">
        <f t="shared" si="1"/>
        <v>-3</v>
      </c>
      <c r="J12" s="478" t="s">
        <v>125</v>
      </c>
      <c r="K12" s="214"/>
      <c r="L12" s="215"/>
      <c r="M12" s="215"/>
      <c r="N12" s="215"/>
      <c r="O12" s="215"/>
      <c r="P12" s="215"/>
      <c r="Q12" s="215"/>
      <c r="R12" s="214"/>
      <c r="S12" s="214">
        <v>-3</v>
      </c>
    </row>
    <row r="13" spans="1:19" ht="14.65" thickTop="1" thickBot="1">
      <c r="B13" s="189" t="s">
        <v>18</v>
      </c>
      <c r="C13" s="197">
        <v>1</v>
      </c>
      <c r="D13" s="197">
        <v>1</v>
      </c>
      <c r="E13" s="197">
        <v>1</v>
      </c>
      <c r="F13" s="379" t="s">
        <v>111</v>
      </c>
      <c r="G13" s="191">
        <f t="shared" si="0"/>
        <v>0</v>
      </c>
      <c r="H13" s="192"/>
      <c r="I13" s="198">
        <f t="shared" si="1"/>
        <v>-3</v>
      </c>
      <c r="J13" s="478" t="s">
        <v>125</v>
      </c>
      <c r="K13" s="214"/>
      <c r="L13" s="215"/>
      <c r="M13" s="215"/>
      <c r="N13" s="215"/>
      <c r="O13" s="215"/>
      <c r="P13" s="215"/>
      <c r="Q13" s="215"/>
      <c r="R13" s="214"/>
      <c r="S13" s="214">
        <v>-3</v>
      </c>
    </row>
    <row r="14" spans="1:19" ht="14.65" thickTop="1" thickBot="1">
      <c r="B14" s="189" t="s">
        <v>19</v>
      </c>
      <c r="C14" s="197">
        <v>1</v>
      </c>
      <c r="D14" s="197">
        <v>1</v>
      </c>
      <c r="E14" s="197">
        <v>1</v>
      </c>
      <c r="F14" s="379" t="s">
        <v>111</v>
      </c>
      <c r="G14" s="191">
        <f t="shared" si="0"/>
        <v>0</v>
      </c>
      <c r="H14" s="192"/>
      <c r="I14" s="198">
        <f t="shared" si="1"/>
        <v>-3</v>
      </c>
      <c r="J14" s="478" t="s">
        <v>125</v>
      </c>
      <c r="K14" s="214"/>
      <c r="L14" s="215"/>
      <c r="M14" s="215"/>
      <c r="N14" s="215"/>
      <c r="O14" s="215"/>
      <c r="P14" s="215"/>
      <c r="Q14" s="215"/>
      <c r="R14" s="214"/>
      <c r="S14" s="214">
        <v>-3</v>
      </c>
    </row>
    <row r="15" spans="1:19" ht="14.65" thickTop="1" thickBot="1">
      <c r="B15" s="189" t="s">
        <v>20</v>
      </c>
      <c r="C15" s="197">
        <v>1</v>
      </c>
      <c r="D15" s="197">
        <v>1</v>
      </c>
      <c r="E15" s="197">
        <v>1</v>
      </c>
      <c r="F15" s="379" t="s">
        <v>111</v>
      </c>
      <c r="G15" s="191">
        <f t="shared" si="0"/>
        <v>0</v>
      </c>
      <c r="H15" s="192"/>
      <c r="I15" s="198">
        <f t="shared" si="1"/>
        <v>-3</v>
      </c>
      <c r="J15" s="478" t="s">
        <v>125</v>
      </c>
      <c r="K15" s="214"/>
      <c r="L15" s="215"/>
      <c r="M15" s="215"/>
      <c r="N15" s="215"/>
      <c r="O15" s="215"/>
      <c r="P15" s="215"/>
      <c r="Q15" s="215"/>
      <c r="R15" s="214"/>
      <c r="S15" s="214">
        <v>-3</v>
      </c>
    </row>
    <row r="16" spans="1:19" ht="14.65" thickTop="1" thickBot="1">
      <c r="B16" s="189" t="s">
        <v>21</v>
      </c>
      <c r="C16" s="197">
        <v>1</v>
      </c>
      <c r="D16" s="197">
        <v>1</v>
      </c>
      <c r="E16" s="197">
        <v>1</v>
      </c>
      <c r="F16" s="379" t="s">
        <v>111</v>
      </c>
      <c r="G16" s="191">
        <f t="shared" si="0"/>
        <v>0</v>
      </c>
      <c r="H16" s="192"/>
      <c r="I16" s="198">
        <f t="shared" si="1"/>
        <v>-3</v>
      </c>
      <c r="J16" s="478" t="s">
        <v>125</v>
      </c>
      <c r="K16" s="214"/>
      <c r="L16" s="215"/>
      <c r="M16" s="215"/>
      <c r="N16" s="215"/>
      <c r="O16" s="215"/>
      <c r="P16" s="215"/>
      <c r="Q16" s="215"/>
      <c r="R16" s="214"/>
      <c r="S16" s="214">
        <v>-3</v>
      </c>
    </row>
    <row r="17" spans="2:19" ht="10.15" customHeight="1" thickTop="1" thickBot="1">
      <c r="B17" s="199"/>
      <c r="C17" s="200"/>
      <c r="D17" s="200"/>
      <c r="E17" s="200"/>
      <c r="F17" s="192"/>
      <c r="G17" s="231">
        <f>SUM(G5:G16)</f>
        <v>0</v>
      </c>
      <c r="H17" s="192"/>
      <c r="I17" s="201"/>
      <c r="J17" s="479"/>
      <c r="K17" s="201"/>
      <c r="L17" s="201"/>
      <c r="M17" s="201"/>
      <c r="N17" s="201"/>
      <c r="O17" s="201"/>
      <c r="P17" s="201"/>
      <c r="Q17" s="201"/>
      <c r="R17" s="201"/>
      <c r="S17" s="201"/>
    </row>
    <row r="18" spans="2:19" ht="14.65" thickTop="1" thickBot="1">
      <c r="B18" s="202"/>
      <c r="C18" s="203">
        <f>SUM(C5:C16)</f>
        <v>12</v>
      </c>
      <c r="D18" s="203">
        <f>SUM(D5:D16)</f>
        <v>12</v>
      </c>
      <c r="E18" s="203">
        <f t="shared" ref="E18" si="2">SUM(E5:E16)</f>
        <v>12</v>
      </c>
      <c r="F18" s="202"/>
      <c r="G18" s="204" t="str">
        <f>IF(G17&lt;&gt;0,"Differenz","Prüfung")</f>
        <v>Prüfung</v>
      </c>
      <c r="H18" s="178"/>
      <c r="I18" s="178"/>
      <c r="J18" s="205"/>
      <c r="K18" s="206">
        <f>SUM(K5:K16)</f>
        <v>-6</v>
      </c>
      <c r="L18" s="206">
        <f>SUM(L5:L16)</f>
        <v>0</v>
      </c>
      <c r="M18" s="206">
        <f>SUM(M5:M16)</f>
        <v>0</v>
      </c>
      <c r="N18" s="206">
        <f>SUM(N5:N16)</f>
        <v>0</v>
      </c>
      <c r="O18" s="206">
        <f t="shared" ref="O18:S18" si="3">SUM(O5:O16)</f>
        <v>0</v>
      </c>
      <c r="P18" s="206">
        <f t="shared" ref="P18:R18" si="4">SUM(P5:P16)</f>
        <v>0</v>
      </c>
      <c r="Q18" s="206">
        <f t="shared" si="4"/>
        <v>0</v>
      </c>
      <c r="R18" s="206">
        <f t="shared" si="4"/>
        <v>-12</v>
      </c>
      <c r="S18" s="206">
        <f t="shared" si="3"/>
        <v>-18</v>
      </c>
    </row>
    <row r="19" spans="2:19" ht="15.75" thickTop="1" thickBot="1">
      <c r="B19" s="202"/>
      <c r="C19" s="531">
        <f>SUM(C18:E18)</f>
        <v>36</v>
      </c>
      <c r="D19" s="531"/>
      <c r="E19" s="531"/>
      <c r="F19" s="207"/>
      <c r="G19" s="208" t="str">
        <f>IF(G17&lt;&gt;0,+G17,"OK")</f>
        <v>OK</v>
      </c>
      <c r="H19" s="178"/>
      <c r="I19" s="178"/>
      <c r="J19" s="207"/>
      <c r="K19" s="532">
        <f>SUM(K18:S18)</f>
        <v>-36</v>
      </c>
      <c r="L19" s="532"/>
      <c r="M19" s="532"/>
      <c r="N19" s="532"/>
      <c r="O19" s="532"/>
      <c r="P19" s="532"/>
      <c r="Q19" s="532"/>
      <c r="R19" s="532"/>
      <c r="S19" s="532"/>
    </row>
    <row r="20" spans="2:19" ht="13.9" thickTop="1">
      <c r="S20" s="210"/>
    </row>
  </sheetData>
  <mergeCells count="3">
    <mergeCell ref="C19:E19"/>
    <mergeCell ref="K19:S19"/>
    <mergeCell ref="K3:S3"/>
  </mergeCells>
  <conditionalFormatting sqref="G5:G16">
    <cfRule type="cellIs" dxfId="3" priority="1" operator="notEqual">
      <formula>0</formula>
    </cfRule>
  </conditionalFormatting>
  <conditionalFormatting sqref="G18:G19">
    <cfRule type="expression" dxfId="2" priority="2">
      <formula>$G$17&lt;&gt;0</formula>
    </cfRule>
  </conditionalFormatting>
  <printOptions horizontalCentered="1"/>
  <pageMargins left="0" right="0" top="0.39370078740157483" bottom="0" header="0" footer="0"/>
  <pageSetup paperSize="9" scale="81" orientation="landscape" r:id="rId1"/>
  <headerFooter>
    <oddHeader>&amp;L&amp;"Arial,Fett"&amp;10€FLUX&amp;C&amp;"Arial,Fett Kursiv"&amp;16Finanzstatus&amp;R&amp;"Arial,Fett"&amp;10Finanzstatus</oddHeader>
    <oddFooter>&amp;L&amp;"Arial,Fett"&amp;8&amp;Z&amp;F/&amp;A&amp;R&amp;"Arial,Fett"&amp;8Druck: &amp;D, &amp;T Uhr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64AFA-0681-4B43-A1B1-08433FD06FBF}">
  <sheetPr>
    <tabColor theme="0" tint="-4.9989318521683403E-2"/>
    <pageSetUpPr autoPageBreaks="0"/>
  </sheetPr>
  <dimension ref="A1:V47"/>
  <sheetViews>
    <sheetView showGridLines="0" showRowColHeaders="0" showOutlineSymbols="0" zoomScaleNormal="100" workbookViewId="0"/>
  </sheetViews>
  <sheetFormatPr baseColWidth="10" defaultColWidth="11" defaultRowHeight="15"/>
  <cols>
    <col min="1" max="1" width="0.5" style="2" customWidth="1"/>
    <col min="2" max="2" width="7.125" style="1" customWidth="1"/>
    <col min="3" max="3" width="15.625" style="2" customWidth="1"/>
    <col min="4" max="4" width="11.625" style="2" customWidth="1"/>
    <col min="5" max="5" width="2.125" style="2" customWidth="1"/>
    <col min="6" max="6" width="5.625" style="2" customWidth="1"/>
    <col min="7" max="8" width="2.125" style="2" customWidth="1"/>
    <col min="9" max="9" width="16.875" style="2" customWidth="1"/>
    <col min="10" max="10" width="11.625" style="2" customWidth="1"/>
    <col min="11" max="13" width="0.625" style="2" customWidth="1"/>
    <col min="14" max="14" width="10.125" style="2" customWidth="1"/>
    <col min="15" max="15" width="4.875" style="2" customWidth="1"/>
    <col min="16" max="16" width="9.625" style="2" customWidth="1"/>
    <col min="17" max="17" width="7.625" style="2" customWidth="1"/>
    <col min="18" max="18" width="2.625" style="220" customWidth="1"/>
    <col min="19" max="21" width="11.625" style="2" customWidth="1"/>
    <col min="22" max="22" width="0.625" style="2" customWidth="1"/>
    <col min="23" max="23" width="0.875" style="2" customWidth="1"/>
    <col min="24" max="16384" width="11" style="2"/>
  </cols>
  <sheetData>
    <row r="1" spans="1:22" ht="3" customHeight="1">
      <c r="A1" s="176"/>
      <c r="K1" s="3"/>
      <c r="L1" s="3"/>
      <c r="M1" s="3"/>
      <c r="N1" s="3"/>
      <c r="O1" s="3"/>
      <c r="P1" s="3"/>
      <c r="Q1" s="3"/>
    </row>
    <row r="2" spans="1:22" s="4" customFormat="1" ht="4.1500000000000004" customHeight="1" thickBot="1">
      <c r="B2" s="5"/>
      <c r="C2" s="6"/>
      <c r="D2" s="6"/>
      <c r="E2" s="6"/>
      <c r="F2" s="6"/>
      <c r="G2" s="6"/>
      <c r="H2" s="6"/>
      <c r="I2" s="563"/>
      <c r="J2" s="563"/>
      <c r="K2" s="7"/>
      <c r="L2" s="8"/>
      <c r="M2" s="9"/>
      <c r="N2" s="10"/>
      <c r="O2" s="10"/>
      <c r="P2" s="11"/>
      <c r="Q2" s="10"/>
      <c r="R2" s="221"/>
      <c r="S2" s="11"/>
      <c r="T2" s="11"/>
      <c r="U2" s="11"/>
      <c r="V2" s="12"/>
    </row>
    <row r="3" spans="1:22" s="13" customFormat="1" ht="14.45" customHeight="1" thickTop="1" thickBot="1">
      <c r="B3" s="14"/>
      <c r="C3" s="266" t="s">
        <v>23</v>
      </c>
      <c r="D3" s="266" t="s">
        <v>4</v>
      </c>
      <c r="E3" s="266"/>
      <c r="F3" s="266" t="s">
        <v>0</v>
      </c>
      <c r="G3" s="16"/>
      <c r="H3" s="17"/>
      <c r="I3" s="564"/>
      <c r="J3" s="564"/>
      <c r="K3" s="18"/>
      <c r="L3" s="19"/>
      <c r="M3" s="20"/>
      <c r="N3" s="21"/>
      <c r="O3" s="22"/>
      <c r="P3" s="111" t="s">
        <v>41</v>
      </c>
      <c r="Q3" s="24"/>
      <c r="R3" s="222"/>
      <c r="S3" s="111" t="s">
        <v>1</v>
      </c>
      <c r="T3" s="111" t="s">
        <v>2</v>
      </c>
      <c r="U3" s="111" t="s">
        <v>3</v>
      </c>
      <c r="V3" s="28"/>
    </row>
    <row r="4" spans="1:22" ht="14.45" customHeight="1" thickTop="1" thickBot="1">
      <c r="B4" s="14"/>
      <c r="C4" s="267" t="s">
        <v>70</v>
      </c>
      <c r="D4" s="381" t="s">
        <v>114</v>
      </c>
      <c r="E4" s="327" t="s">
        <v>67</v>
      </c>
      <c r="F4" s="381" t="s">
        <v>98</v>
      </c>
      <c r="G4" s="327" t="s">
        <v>67</v>
      </c>
      <c r="H4" s="382"/>
      <c r="I4" s="564"/>
      <c r="J4" s="564"/>
      <c r="K4" s="31"/>
      <c r="L4" s="3"/>
      <c r="M4" s="32"/>
      <c r="N4" s="21"/>
      <c r="O4" s="268" t="s">
        <v>70</v>
      </c>
      <c r="P4" s="409" t="s">
        <v>101</v>
      </c>
      <c r="Q4" s="368" t="s">
        <v>67</v>
      </c>
      <c r="R4" s="369" t="s">
        <v>67</v>
      </c>
      <c r="S4" s="409" t="s">
        <v>114</v>
      </c>
      <c r="T4" s="409" t="s">
        <v>114</v>
      </c>
      <c r="U4" s="409" t="s">
        <v>114</v>
      </c>
      <c r="V4" s="37"/>
    </row>
    <row r="5" spans="1:22" ht="14.45" customHeight="1" thickTop="1" thickBot="1">
      <c r="B5" s="14"/>
      <c r="C5" s="267" t="s">
        <v>71</v>
      </c>
      <c r="D5" s="381" t="s">
        <v>114</v>
      </c>
      <c r="E5" s="327" t="s">
        <v>67</v>
      </c>
      <c r="F5" s="381" t="s">
        <v>98</v>
      </c>
      <c r="G5" s="327" t="s">
        <v>67</v>
      </c>
      <c r="H5" s="382"/>
      <c r="I5" s="269"/>
      <c r="J5" s="270"/>
      <c r="K5" s="31"/>
      <c r="L5" s="3"/>
      <c r="M5" s="32"/>
      <c r="N5" s="21"/>
      <c r="O5" s="268" t="s">
        <v>71</v>
      </c>
      <c r="P5" s="409" t="s">
        <v>101</v>
      </c>
      <c r="Q5" s="368" t="s">
        <v>67</v>
      </c>
      <c r="R5" s="369" t="s">
        <v>67</v>
      </c>
      <c r="S5" s="409" t="s">
        <v>114</v>
      </c>
      <c r="T5" s="409" t="s">
        <v>114</v>
      </c>
      <c r="U5" s="409" t="s">
        <v>114</v>
      </c>
      <c r="V5" s="37"/>
    </row>
    <row r="6" spans="1:22" ht="14.45" customHeight="1" thickTop="1" thickBot="1">
      <c r="B6" s="14"/>
      <c r="C6" s="267" t="s">
        <v>72</v>
      </c>
      <c r="D6" s="381" t="s">
        <v>114</v>
      </c>
      <c r="E6" s="327" t="s">
        <v>67</v>
      </c>
      <c r="F6" s="381" t="s">
        <v>98</v>
      </c>
      <c r="G6" s="327" t="s">
        <v>67</v>
      </c>
      <c r="H6" s="382"/>
      <c r="I6" s="269"/>
      <c r="J6" s="271"/>
      <c r="K6" s="31"/>
      <c r="L6" s="3"/>
      <c r="M6" s="32"/>
      <c r="N6" s="21"/>
      <c r="O6" s="268" t="s">
        <v>72</v>
      </c>
      <c r="P6" s="409" t="s">
        <v>101</v>
      </c>
      <c r="Q6" s="368" t="s">
        <v>67</v>
      </c>
      <c r="R6" s="369" t="s">
        <v>67</v>
      </c>
      <c r="S6" s="416" t="s">
        <v>114</v>
      </c>
      <c r="T6" s="416" t="s">
        <v>114</v>
      </c>
      <c r="U6" s="416" t="s">
        <v>114</v>
      </c>
      <c r="V6" s="37"/>
    </row>
    <row r="7" spans="1:22" ht="14.45" customHeight="1" thickTop="1" thickBot="1">
      <c r="B7" s="14"/>
      <c r="C7" s="44"/>
      <c r="D7" s="272"/>
      <c r="E7" s="44"/>
      <c r="F7" s="273"/>
      <c r="G7" s="332"/>
      <c r="H7" s="331"/>
      <c r="I7" s="269"/>
      <c r="J7" s="271"/>
      <c r="K7" s="31"/>
      <c r="L7" s="3"/>
      <c r="M7" s="32"/>
      <c r="N7" s="21"/>
      <c r="O7" s="47"/>
      <c r="P7" s="582" t="s">
        <v>108</v>
      </c>
      <c r="Q7" s="49"/>
      <c r="R7" s="423"/>
      <c r="S7" s="424"/>
      <c r="T7" s="424"/>
      <c r="U7" s="425"/>
      <c r="V7" s="37"/>
    </row>
    <row r="8" spans="1:22" ht="14.45" customHeight="1" thickTop="1" thickBot="1">
      <c r="B8" s="14"/>
      <c r="C8" s="16"/>
      <c r="D8" s="16"/>
      <c r="E8" s="16"/>
      <c r="F8" s="16"/>
      <c r="G8" s="333"/>
      <c r="H8" s="331"/>
      <c r="I8" s="52"/>
      <c r="J8" s="274"/>
      <c r="K8" s="31"/>
      <c r="L8" s="3"/>
      <c r="M8" s="32"/>
      <c r="N8" s="21"/>
      <c r="O8" s="49"/>
      <c r="P8" s="583"/>
      <c r="Q8" s="417"/>
      <c r="R8" s="420"/>
      <c r="S8" s="542" t="s">
        <v>102</v>
      </c>
      <c r="T8" s="543"/>
      <c r="U8" s="544"/>
      <c r="V8" s="37"/>
    </row>
    <row r="9" spans="1:22" ht="14.45" customHeight="1" thickTop="1" thickBot="1">
      <c r="B9" s="14"/>
      <c r="C9" s="266" t="s">
        <v>22</v>
      </c>
      <c r="D9" s="266" t="s">
        <v>26</v>
      </c>
      <c r="E9" s="16"/>
      <c r="F9" s="16"/>
      <c r="G9" s="334"/>
      <c r="H9" s="334"/>
      <c r="I9" s="266" t="s">
        <v>8</v>
      </c>
      <c r="J9" s="266" t="s">
        <v>55</v>
      </c>
      <c r="K9" s="31"/>
      <c r="L9" s="3"/>
      <c r="M9" s="32"/>
      <c r="N9" s="54"/>
      <c r="O9" s="54"/>
      <c r="P9" s="584"/>
      <c r="Q9" s="275"/>
      <c r="R9" s="421"/>
      <c r="S9" s="545"/>
      <c r="T9" s="546"/>
      <c r="U9" s="547"/>
      <c r="V9" s="55"/>
    </row>
    <row r="10" spans="1:22" ht="14.45" customHeight="1" thickTop="1" thickBot="1">
      <c r="B10" s="219"/>
      <c r="C10" s="267" t="s">
        <v>69</v>
      </c>
      <c r="D10" s="381" t="s">
        <v>120</v>
      </c>
      <c r="E10" s="327" t="s">
        <v>67</v>
      </c>
      <c r="F10" s="56"/>
      <c r="G10" s="334"/>
      <c r="H10" s="335" t="s">
        <v>67</v>
      </c>
      <c r="I10" s="29" t="s">
        <v>73</v>
      </c>
      <c r="J10" s="383" t="s">
        <v>119</v>
      </c>
      <c r="K10" s="31"/>
      <c r="L10" s="3"/>
      <c r="M10" s="32"/>
      <c r="N10" s="565" t="s">
        <v>32</v>
      </c>
      <c r="O10" s="566"/>
      <c r="P10" s="566"/>
      <c r="Q10" s="566"/>
      <c r="R10" s="421"/>
      <c r="S10" s="545"/>
      <c r="T10" s="546"/>
      <c r="U10" s="547"/>
      <c r="V10" s="57"/>
    </row>
    <row r="11" spans="1:22" ht="14.45" customHeight="1" thickTop="1" thickBot="1">
      <c r="B11" s="14"/>
      <c r="C11" s="267" t="s">
        <v>69</v>
      </c>
      <c r="D11" s="381" t="s">
        <v>120</v>
      </c>
      <c r="E11" s="327" t="s">
        <v>67</v>
      </c>
      <c r="F11" s="56"/>
      <c r="G11" s="334"/>
      <c r="H11" s="335" t="s">
        <v>67</v>
      </c>
      <c r="I11" s="29" t="s">
        <v>74</v>
      </c>
      <c r="J11" s="383" t="s">
        <v>119</v>
      </c>
      <c r="K11" s="31"/>
      <c r="L11" s="3"/>
      <c r="M11" s="32"/>
      <c r="N11" s="276"/>
      <c r="O11" s="277"/>
      <c r="P11" s="410" t="s">
        <v>38</v>
      </c>
      <c r="Q11" s="418" t="s">
        <v>31</v>
      </c>
      <c r="R11" s="421"/>
      <c r="S11" s="545"/>
      <c r="T11" s="546"/>
      <c r="U11" s="547"/>
      <c r="V11" s="57"/>
    </row>
    <row r="12" spans="1:22" ht="14.45" customHeight="1" thickTop="1" thickBot="1">
      <c r="B12" s="14"/>
      <c r="C12" s="267" t="s">
        <v>69</v>
      </c>
      <c r="D12" s="381" t="s">
        <v>120</v>
      </c>
      <c r="E12" s="327" t="s">
        <v>67</v>
      </c>
      <c r="F12" s="56"/>
      <c r="G12" s="334"/>
      <c r="H12" s="335" t="s">
        <v>67</v>
      </c>
      <c r="I12" s="29" t="s">
        <v>75</v>
      </c>
      <c r="J12" s="383" t="s">
        <v>119</v>
      </c>
      <c r="K12" s="31"/>
      <c r="L12" s="3"/>
      <c r="M12" s="32"/>
      <c r="N12" s="372" t="s">
        <v>67</v>
      </c>
      <c r="O12" s="278" t="s">
        <v>81</v>
      </c>
      <c r="P12" s="409" t="s">
        <v>121</v>
      </c>
      <c r="Q12" s="419" t="s">
        <v>121</v>
      </c>
      <c r="R12" s="422" t="s">
        <v>67</v>
      </c>
      <c r="S12" s="545"/>
      <c r="T12" s="546"/>
      <c r="U12" s="547"/>
      <c r="V12" s="57"/>
    </row>
    <row r="13" spans="1:22" ht="14.45" customHeight="1" thickTop="1" thickBot="1">
      <c r="B13" s="14"/>
      <c r="C13" s="267" t="s">
        <v>69</v>
      </c>
      <c r="D13" s="381" t="s">
        <v>120</v>
      </c>
      <c r="E13" s="327" t="s">
        <v>67</v>
      </c>
      <c r="F13" s="56"/>
      <c r="G13" s="334"/>
      <c r="H13" s="335" t="s">
        <v>67</v>
      </c>
      <c r="I13" s="29" t="s">
        <v>76</v>
      </c>
      <c r="J13" s="383" t="s">
        <v>119</v>
      </c>
      <c r="K13" s="31"/>
      <c r="L13" s="3"/>
      <c r="M13" s="32"/>
      <c r="N13" s="372" t="s">
        <v>67</v>
      </c>
      <c r="O13" s="278" t="s">
        <v>82</v>
      </c>
      <c r="P13" s="409" t="s">
        <v>121</v>
      </c>
      <c r="Q13" s="419" t="s">
        <v>121</v>
      </c>
      <c r="R13" s="422" t="s">
        <v>67</v>
      </c>
      <c r="S13" s="545"/>
      <c r="T13" s="546"/>
      <c r="U13" s="547"/>
      <c r="V13" s="57"/>
    </row>
    <row r="14" spans="1:22" ht="14.45" customHeight="1" thickTop="1" thickBot="1">
      <c r="B14" s="14"/>
      <c r="C14" s="267" t="s">
        <v>69</v>
      </c>
      <c r="D14" s="381" t="s">
        <v>120</v>
      </c>
      <c r="E14" s="327" t="s">
        <v>67</v>
      </c>
      <c r="F14" s="56"/>
      <c r="G14" s="334"/>
      <c r="H14" s="335" t="s">
        <v>67</v>
      </c>
      <c r="I14" s="29" t="s">
        <v>77</v>
      </c>
      <c r="J14" s="383" t="s">
        <v>119</v>
      </c>
      <c r="K14" s="31"/>
      <c r="L14" s="3"/>
      <c r="M14" s="32"/>
      <c r="N14" s="372" t="s">
        <v>67</v>
      </c>
      <c r="O14" s="428" t="s">
        <v>83</v>
      </c>
      <c r="P14" s="416" t="s">
        <v>121</v>
      </c>
      <c r="Q14" s="429" t="s">
        <v>121</v>
      </c>
      <c r="R14" s="422" t="s">
        <v>67</v>
      </c>
      <c r="S14" s="548"/>
      <c r="T14" s="549"/>
      <c r="U14" s="550"/>
      <c r="V14" s="57"/>
    </row>
    <row r="15" spans="1:22" ht="14.45" customHeight="1" thickTop="1" thickBot="1">
      <c r="B15" s="14"/>
      <c r="C15" s="279" t="s">
        <v>99</v>
      </c>
      <c r="D15" s="272"/>
      <c r="E15" s="44"/>
      <c r="F15" s="65"/>
      <c r="G15" s="16"/>
      <c r="H15" s="16"/>
      <c r="I15" s="16"/>
      <c r="J15" s="280"/>
      <c r="K15" s="31"/>
      <c r="L15" s="3"/>
      <c r="M15" s="32"/>
      <c r="N15" s="421"/>
      <c r="O15" s="430"/>
      <c r="P15" s="431"/>
      <c r="Q15" s="431"/>
      <c r="R15" s="421"/>
      <c r="S15" s="421"/>
      <c r="T15" s="426"/>
      <c r="U15" s="427"/>
      <c r="V15" s="57"/>
    </row>
    <row r="16" spans="1:22" ht="14.45" customHeight="1" thickTop="1" thickBot="1">
      <c r="B16" s="384" t="s">
        <v>67</v>
      </c>
      <c r="C16" s="281"/>
      <c r="D16" s="386" t="s">
        <v>94</v>
      </c>
      <c r="E16" s="328"/>
      <c r="F16" s="387"/>
      <c r="G16" s="329"/>
      <c r="H16" s="329"/>
      <c r="I16" s="329"/>
      <c r="J16" s="329"/>
      <c r="K16" s="31"/>
      <c r="L16" s="3"/>
      <c r="M16" s="32"/>
      <c r="N16" s="540" t="s">
        <v>123</v>
      </c>
      <c r="O16" s="541"/>
      <c r="P16" s="541"/>
      <c r="Q16" s="541"/>
      <c r="R16" s="541"/>
      <c r="S16" s="541"/>
      <c r="T16" s="541"/>
      <c r="U16" s="541"/>
      <c r="V16" s="57"/>
    </row>
    <row r="17" spans="2:22" ht="14.45" customHeight="1" thickTop="1" thickBot="1">
      <c r="B17" s="384" t="s">
        <v>66</v>
      </c>
      <c r="C17" s="282"/>
      <c r="D17" s="386" t="s">
        <v>93</v>
      </c>
      <c r="E17" s="328"/>
      <c r="F17" s="329"/>
      <c r="G17" s="329"/>
      <c r="H17" s="329"/>
      <c r="I17" s="388"/>
      <c r="J17" s="388"/>
      <c r="K17" s="31"/>
      <c r="L17" s="3"/>
      <c r="M17" s="32"/>
      <c r="N17" s="541"/>
      <c r="O17" s="541"/>
      <c r="P17" s="541"/>
      <c r="Q17" s="541"/>
      <c r="R17" s="541"/>
      <c r="S17" s="541"/>
      <c r="T17" s="541"/>
      <c r="U17" s="541"/>
      <c r="V17" s="57"/>
    </row>
    <row r="18" spans="2:22" ht="14.45" customHeight="1" thickTop="1" thickBot="1">
      <c r="B18" s="283"/>
      <c r="C18" s="284"/>
      <c r="D18" s="386" t="s">
        <v>92</v>
      </c>
      <c r="E18" s="328"/>
      <c r="F18" s="329"/>
      <c r="G18" s="329"/>
      <c r="H18" s="329"/>
      <c r="I18" s="389"/>
      <c r="J18" s="389"/>
      <c r="K18" s="31"/>
      <c r="L18" s="3"/>
      <c r="M18" s="32"/>
      <c r="N18" s="541"/>
      <c r="O18" s="541"/>
      <c r="P18" s="541"/>
      <c r="Q18" s="541"/>
      <c r="R18" s="541"/>
      <c r="S18" s="541"/>
      <c r="T18" s="541"/>
      <c r="U18" s="541"/>
      <c r="V18" s="57"/>
    </row>
    <row r="19" spans="2:22" ht="14.45" customHeight="1" thickTop="1" thickBot="1">
      <c r="B19" s="283"/>
      <c r="C19" s="385" t="s">
        <v>6</v>
      </c>
      <c r="D19" s="386" t="s">
        <v>90</v>
      </c>
      <c r="E19" s="329"/>
      <c r="F19" s="329"/>
      <c r="G19" s="329"/>
      <c r="H19" s="329"/>
      <c r="I19" s="389"/>
      <c r="J19" s="389"/>
      <c r="K19" s="31"/>
      <c r="L19" s="3"/>
      <c r="M19" s="32"/>
      <c r="N19" s="541"/>
      <c r="O19" s="541"/>
      <c r="P19" s="541"/>
      <c r="Q19" s="541"/>
      <c r="R19" s="541"/>
      <c r="S19" s="541"/>
      <c r="T19" s="541"/>
      <c r="U19" s="541"/>
      <c r="V19" s="57"/>
    </row>
    <row r="20" spans="2:22" ht="14.45" customHeight="1" thickTop="1" thickBot="1">
      <c r="B20" s="71"/>
      <c r="C20" s="16"/>
      <c r="D20" s="386" t="s">
        <v>91</v>
      </c>
      <c r="E20" s="329"/>
      <c r="F20" s="329"/>
      <c r="G20" s="329"/>
      <c r="H20" s="329"/>
      <c r="I20" s="329"/>
      <c r="J20" s="390"/>
      <c r="K20" s="31"/>
      <c r="L20" s="3"/>
      <c r="M20" s="32"/>
      <c r="N20" s="541"/>
      <c r="O20" s="541"/>
      <c r="P20" s="541"/>
      <c r="Q20" s="541"/>
      <c r="R20" s="541"/>
      <c r="S20" s="541"/>
      <c r="T20" s="541"/>
      <c r="U20" s="541"/>
      <c r="V20" s="57"/>
    </row>
    <row r="21" spans="2:22" s="1" customFormat="1" ht="4.1500000000000004" customHeight="1" thickTop="1">
      <c r="B21" s="73"/>
      <c r="C21" s="74"/>
      <c r="D21" s="75"/>
      <c r="E21" s="75"/>
      <c r="F21" s="74"/>
      <c r="G21" s="74"/>
      <c r="H21" s="74"/>
      <c r="I21" s="74"/>
      <c r="J21" s="74"/>
      <c r="K21" s="76"/>
      <c r="L21" s="77"/>
      <c r="M21" s="78"/>
      <c r="N21" s="79"/>
      <c r="O21" s="79"/>
      <c r="P21" s="79"/>
      <c r="Q21" s="79"/>
      <c r="R21" s="225"/>
      <c r="S21" s="80"/>
      <c r="T21" s="80"/>
      <c r="U21" s="80"/>
      <c r="V21" s="81"/>
    </row>
    <row r="22" spans="2:22" ht="4.1500000000000004" customHeight="1">
      <c r="B22" s="82"/>
      <c r="C22" s="3"/>
      <c r="D22" s="83"/>
      <c r="E22" s="83"/>
      <c r="F22" s="3"/>
      <c r="G22" s="3"/>
      <c r="H22" s="3"/>
      <c r="I22" s="3"/>
      <c r="J22" s="3"/>
      <c r="K22" s="3"/>
      <c r="L22" s="3"/>
      <c r="M22" s="3"/>
      <c r="N22" s="285"/>
      <c r="O22" s="285"/>
      <c r="P22" s="285"/>
      <c r="Q22" s="285"/>
      <c r="R22" s="286"/>
      <c r="S22" s="287"/>
      <c r="T22" s="287"/>
      <c r="U22" s="287"/>
      <c r="V22" s="287"/>
    </row>
    <row r="23" spans="2:22" ht="4.1500000000000004" customHeight="1" thickBot="1">
      <c r="B23" s="84"/>
      <c r="C23" s="85"/>
      <c r="D23" s="86"/>
      <c r="E23" s="86"/>
      <c r="F23" s="85"/>
      <c r="G23" s="85"/>
      <c r="H23" s="85"/>
      <c r="I23" s="569"/>
      <c r="J23" s="569"/>
      <c r="K23" s="87"/>
      <c r="L23" s="3"/>
      <c r="M23" s="88"/>
      <c r="N23" s="572" t="s">
        <v>78</v>
      </c>
      <c r="O23" s="573"/>
      <c r="P23" s="573"/>
      <c r="Q23" s="573"/>
      <c r="R23" s="573"/>
      <c r="S23" s="574"/>
      <c r="T23" s="585">
        <v>45658</v>
      </c>
      <c r="U23" s="586"/>
      <c r="V23" s="587"/>
    </row>
    <row r="24" spans="2:22" ht="14.45" customHeight="1" thickTop="1" thickBot="1">
      <c r="B24" s="403" t="s">
        <v>6</v>
      </c>
      <c r="C24" s="288" t="s">
        <v>23</v>
      </c>
      <c r="D24" s="288" t="s">
        <v>4</v>
      </c>
      <c r="E24" s="484">
        <v>46024</v>
      </c>
      <c r="F24" s="485"/>
      <c r="G24" s="485"/>
      <c r="H24" s="90"/>
      <c r="I24" s="570"/>
      <c r="J24" s="570"/>
      <c r="K24" s="91"/>
      <c r="L24" s="3"/>
      <c r="M24" s="32"/>
      <c r="N24" s="575"/>
      <c r="O24" s="576"/>
      <c r="P24" s="576"/>
      <c r="Q24" s="576"/>
      <c r="R24" s="576"/>
      <c r="S24" s="577"/>
      <c r="T24" s="588"/>
      <c r="U24" s="589"/>
      <c r="V24" s="590"/>
    </row>
    <row r="25" spans="2:22" ht="14.45" customHeight="1" thickTop="1" thickBot="1">
      <c r="B25" s="404">
        <v>1</v>
      </c>
      <c r="C25" s="92" t="s">
        <v>70</v>
      </c>
      <c r="D25" s="391" t="s">
        <v>114</v>
      </c>
      <c r="E25" s="336" t="s">
        <v>67</v>
      </c>
      <c r="F25" s="392">
        <v>1600</v>
      </c>
      <c r="G25" s="393"/>
      <c r="H25" s="393"/>
      <c r="I25" s="571"/>
      <c r="J25" s="571"/>
      <c r="K25" s="91"/>
      <c r="L25" s="3"/>
      <c r="M25" s="32"/>
      <c r="N25" s="575"/>
      <c r="O25" s="576"/>
      <c r="P25" s="576"/>
      <c r="Q25" s="576"/>
      <c r="R25" s="576"/>
      <c r="S25" s="577"/>
      <c r="T25" s="588"/>
      <c r="U25" s="589"/>
      <c r="V25" s="590"/>
    </row>
    <row r="26" spans="2:22" ht="14.45" customHeight="1" thickTop="1" thickBot="1">
      <c r="B26" s="404">
        <v>1</v>
      </c>
      <c r="C26" s="92" t="s">
        <v>71</v>
      </c>
      <c r="D26" s="391" t="s">
        <v>114</v>
      </c>
      <c r="E26" s="336" t="s">
        <v>67</v>
      </c>
      <c r="F26" s="394">
        <v>1400</v>
      </c>
      <c r="G26" s="395"/>
      <c r="H26" s="395"/>
      <c r="I26" s="288" t="s">
        <v>47</v>
      </c>
      <c r="J26" s="289">
        <v>45658</v>
      </c>
      <c r="K26" s="91"/>
      <c r="L26" s="3"/>
      <c r="M26" s="32"/>
      <c r="N26" s="578"/>
      <c r="O26" s="579"/>
      <c r="P26" s="579"/>
      <c r="Q26" s="579"/>
      <c r="R26" s="579"/>
      <c r="S26" s="580"/>
      <c r="T26" s="591"/>
      <c r="U26" s="592"/>
      <c r="V26" s="593"/>
    </row>
    <row r="27" spans="2:22" ht="14.45" customHeight="1" thickTop="1" thickBot="1">
      <c r="B27" s="404">
        <v>1</v>
      </c>
      <c r="C27" s="92" t="s">
        <v>72</v>
      </c>
      <c r="D27" s="391" t="s">
        <v>114</v>
      </c>
      <c r="E27" s="336" t="s">
        <v>67</v>
      </c>
      <c r="F27" s="394">
        <v>2600</v>
      </c>
      <c r="G27" s="395"/>
      <c r="H27" s="396" t="s">
        <v>67</v>
      </c>
      <c r="I27" s="290" t="s">
        <v>80</v>
      </c>
      <c r="J27" s="397" t="s">
        <v>100</v>
      </c>
      <c r="K27" s="91"/>
      <c r="L27" s="3"/>
      <c r="M27" s="32"/>
      <c r="N27" s="581" t="s">
        <v>96</v>
      </c>
      <c r="O27" s="581"/>
      <c r="P27" s="581"/>
      <c r="Q27" s="581"/>
      <c r="R27" s="581"/>
      <c r="S27" s="581"/>
      <c r="T27" s="581"/>
      <c r="U27" s="581"/>
      <c r="V27" s="37"/>
    </row>
    <row r="28" spans="2:22" ht="14.45" customHeight="1" thickTop="1" thickBot="1">
      <c r="B28" s="353"/>
      <c r="C28" s="104"/>
      <c r="D28" s="291"/>
      <c r="E28" s="106"/>
      <c r="F28" s="114">
        <v>5600</v>
      </c>
      <c r="G28" s="106"/>
      <c r="H28" s="106"/>
      <c r="I28" s="398" t="s">
        <v>60</v>
      </c>
      <c r="J28" s="399">
        <v>1</v>
      </c>
      <c r="K28" s="91"/>
      <c r="L28" s="3"/>
      <c r="M28" s="32"/>
      <c r="N28" s="432"/>
      <c r="O28" s="432"/>
      <c r="P28" s="432"/>
      <c r="Q28" s="432"/>
      <c r="R28" s="433"/>
      <c r="S28" s="434"/>
      <c r="T28" s="477" t="s">
        <v>6</v>
      </c>
      <c r="U28" s="435"/>
      <c r="V28" s="37"/>
    </row>
    <row r="29" spans="2:22" ht="14.45" customHeight="1" thickTop="1" thickBot="1">
      <c r="B29" s="354"/>
      <c r="C29" s="112"/>
      <c r="D29" s="113"/>
      <c r="E29" s="106"/>
      <c r="F29" s="114"/>
      <c r="G29" s="106"/>
      <c r="H29" s="106"/>
      <c r="I29" s="115"/>
      <c r="J29" s="115"/>
      <c r="K29" s="91"/>
      <c r="L29" s="3"/>
      <c r="M29" s="32"/>
      <c r="N29" s="567" t="s">
        <v>45</v>
      </c>
      <c r="O29" s="567"/>
      <c r="P29" s="567"/>
      <c r="Q29" s="567"/>
      <c r="R29" s="445"/>
      <c r="S29" s="446"/>
      <c r="T29" s="447">
        <v>1</v>
      </c>
      <c r="U29" s="448"/>
      <c r="V29" s="37"/>
    </row>
    <row r="30" spans="2:22" ht="14.45" customHeight="1" thickTop="1" thickBot="1">
      <c r="B30" s="403" t="s">
        <v>6</v>
      </c>
      <c r="C30" s="288" t="s">
        <v>22</v>
      </c>
      <c r="D30" s="288" t="s">
        <v>26</v>
      </c>
      <c r="E30" s="119"/>
      <c r="F30" s="568" t="s">
        <v>6</v>
      </c>
      <c r="G30" s="568"/>
      <c r="H30" s="120"/>
      <c r="I30" s="288" t="s">
        <v>8</v>
      </c>
      <c r="J30" s="288" t="s">
        <v>55</v>
      </c>
      <c r="K30" s="91"/>
      <c r="L30" s="3"/>
      <c r="M30" s="32"/>
      <c r="N30" s="453"/>
      <c r="O30" s="454"/>
      <c r="P30" s="454"/>
      <c r="Q30" s="455" t="s">
        <v>8</v>
      </c>
      <c r="R30" s="456"/>
      <c r="S30" s="453"/>
      <c r="T30" s="457">
        <v>1</v>
      </c>
      <c r="U30" s="454"/>
      <c r="V30" s="37"/>
    </row>
    <row r="31" spans="2:22" ht="14.45" customHeight="1" thickTop="1" thickBot="1">
      <c r="B31" s="404">
        <v>1</v>
      </c>
      <c r="C31" s="92" t="s">
        <v>69</v>
      </c>
      <c r="D31" s="391" t="s">
        <v>120</v>
      </c>
      <c r="E31" s="336" t="s">
        <v>67</v>
      </c>
      <c r="F31" s="492">
        <v>1</v>
      </c>
      <c r="G31" s="492"/>
      <c r="H31" s="396" t="s">
        <v>67</v>
      </c>
      <c r="I31" s="92" t="s">
        <v>73</v>
      </c>
      <c r="J31" s="401" t="s">
        <v>119</v>
      </c>
      <c r="K31" s="91"/>
      <c r="L31" s="3"/>
      <c r="M31" s="32"/>
      <c r="N31" s="317"/>
      <c r="O31" s="317"/>
      <c r="P31" s="317"/>
      <c r="Q31" s="449" t="s">
        <v>35</v>
      </c>
      <c r="R31" s="450" t="s">
        <v>66</v>
      </c>
      <c r="S31" s="451">
        <v>1</v>
      </c>
      <c r="T31" s="452">
        <v>1</v>
      </c>
      <c r="U31" s="317"/>
      <c r="V31" s="37"/>
    </row>
    <row r="32" spans="2:22" ht="14.45" customHeight="1" thickTop="1" thickBot="1">
      <c r="B32" s="404"/>
      <c r="C32" s="92" t="s">
        <v>69</v>
      </c>
      <c r="D32" s="391" t="s">
        <v>120</v>
      </c>
      <c r="E32" s="336" t="s">
        <v>67</v>
      </c>
      <c r="F32" s="492">
        <v>1</v>
      </c>
      <c r="G32" s="492"/>
      <c r="H32" s="396" t="s">
        <v>67</v>
      </c>
      <c r="I32" s="92" t="s">
        <v>74</v>
      </c>
      <c r="J32" s="401" t="s">
        <v>119</v>
      </c>
      <c r="K32" s="91"/>
      <c r="L32" s="3"/>
      <c r="M32" s="32"/>
      <c r="N32" s="439"/>
      <c r="O32" s="439"/>
      <c r="P32" s="439"/>
      <c r="Q32" s="440" t="s">
        <v>23</v>
      </c>
      <c r="R32" s="441"/>
      <c r="S32" s="439"/>
      <c r="T32" s="442">
        <v>1</v>
      </c>
      <c r="U32" s="439"/>
      <c r="V32" s="37"/>
    </row>
    <row r="33" spans="2:22" ht="14.45" customHeight="1" thickTop="1" thickBot="1">
      <c r="B33" s="404"/>
      <c r="C33" s="92" t="s">
        <v>69</v>
      </c>
      <c r="D33" s="391" t="s">
        <v>120</v>
      </c>
      <c r="E33" s="336" t="s">
        <v>67</v>
      </c>
      <c r="F33" s="492">
        <v>1</v>
      </c>
      <c r="G33" s="492"/>
      <c r="H33" s="396" t="s">
        <v>67</v>
      </c>
      <c r="I33" s="92" t="s">
        <v>75</v>
      </c>
      <c r="J33" s="401" t="s">
        <v>119</v>
      </c>
      <c r="K33" s="91"/>
      <c r="L33" s="3"/>
      <c r="M33" s="32"/>
      <c r="N33" s="439"/>
      <c r="O33" s="443"/>
      <c r="P33" s="439"/>
      <c r="Q33" s="440" t="s">
        <v>22</v>
      </c>
      <c r="R33" s="441"/>
      <c r="S33" s="439"/>
      <c r="T33" s="442">
        <v>1</v>
      </c>
      <c r="U33" s="439"/>
      <c r="V33" s="37"/>
    </row>
    <row r="34" spans="2:22" ht="14.45" customHeight="1" thickTop="1" thickBot="1">
      <c r="B34" s="404"/>
      <c r="C34" s="92" t="s">
        <v>69</v>
      </c>
      <c r="D34" s="391" t="s">
        <v>120</v>
      </c>
      <c r="E34" s="336" t="s">
        <v>67</v>
      </c>
      <c r="F34" s="492">
        <v>1</v>
      </c>
      <c r="G34" s="492"/>
      <c r="H34" s="396" t="s">
        <v>67</v>
      </c>
      <c r="I34" s="92" t="s">
        <v>76</v>
      </c>
      <c r="J34" s="401" t="s">
        <v>119</v>
      </c>
      <c r="K34" s="91"/>
      <c r="L34" s="3"/>
      <c r="M34" s="32"/>
      <c r="N34" s="556"/>
      <c r="O34" s="556"/>
      <c r="P34" s="439"/>
      <c r="Q34" s="440" t="s">
        <v>25</v>
      </c>
      <c r="R34" s="441"/>
      <c r="S34" s="439"/>
      <c r="T34" s="442">
        <v>1</v>
      </c>
      <c r="U34" s="439"/>
      <c r="V34" s="37"/>
    </row>
    <row r="35" spans="2:22" ht="14.45" customHeight="1" thickTop="1" thickBot="1">
      <c r="B35" s="352"/>
      <c r="C35" s="92" t="s">
        <v>69</v>
      </c>
      <c r="D35" s="391" t="s">
        <v>120</v>
      </c>
      <c r="E35" s="336" t="s">
        <v>67</v>
      </c>
      <c r="F35" s="492">
        <v>1</v>
      </c>
      <c r="G35" s="492"/>
      <c r="H35" s="396" t="s">
        <v>67</v>
      </c>
      <c r="I35" s="92" t="s">
        <v>77</v>
      </c>
      <c r="J35" s="401" t="s">
        <v>119</v>
      </c>
      <c r="K35" s="91"/>
      <c r="L35" s="3"/>
      <c r="M35" s="32"/>
      <c r="N35" s="444"/>
      <c r="O35" s="444"/>
      <c r="P35" s="439"/>
      <c r="Q35" s="440" t="s">
        <v>48</v>
      </c>
      <c r="R35" s="441"/>
      <c r="S35" s="439"/>
      <c r="T35" s="442">
        <v>1</v>
      </c>
      <c r="U35" s="439"/>
      <c r="V35" s="37"/>
    </row>
    <row r="36" spans="2:22" ht="14.45" customHeight="1" thickTop="1" thickBot="1">
      <c r="B36" s="353"/>
      <c r="C36" s="137"/>
      <c r="D36" s="400"/>
      <c r="E36" s="338"/>
      <c r="F36" s="557"/>
      <c r="G36" s="557"/>
      <c r="H36" s="346"/>
      <c r="I36" s="292"/>
      <c r="J36" s="402"/>
      <c r="K36" s="91"/>
      <c r="L36" s="3"/>
      <c r="M36" s="32"/>
      <c r="N36" s="317"/>
      <c r="O36" s="317"/>
      <c r="P36" s="317"/>
      <c r="Q36" s="449" t="s">
        <v>33</v>
      </c>
      <c r="R36" s="458"/>
      <c r="S36" s="317"/>
      <c r="T36" s="452">
        <v>1</v>
      </c>
      <c r="U36" s="317"/>
      <c r="V36" s="37"/>
    </row>
    <row r="37" spans="2:22" ht="14.45" customHeight="1" thickTop="1" thickBot="1">
      <c r="B37" s="355"/>
      <c r="C37" s="560" t="s">
        <v>95</v>
      </c>
      <c r="D37" s="561"/>
      <c r="E37" s="561"/>
      <c r="F37" s="561"/>
      <c r="G37" s="561"/>
      <c r="H37" s="561"/>
      <c r="I37" s="561"/>
      <c r="J37" s="562"/>
      <c r="K37" s="91"/>
      <c r="L37" s="3"/>
      <c r="M37" s="32"/>
      <c r="N37" s="439"/>
      <c r="O37" s="443"/>
      <c r="P37" s="439"/>
      <c r="Q37" s="440"/>
      <c r="R37" s="438"/>
      <c r="S37" s="439"/>
      <c r="T37" s="442">
        <v>1</v>
      </c>
      <c r="U37" s="439"/>
      <c r="V37" s="37"/>
    </row>
    <row r="38" spans="2:22" ht="14.45" customHeight="1" thickTop="1" thickBot="1">
      <c r="B38" s="405" t="s">
        <v>66</v>
      </c>
      <c r="C38" s="293">
        <v>10000</v>
      </c>
      <c r="D38" s="294">
        <v>10</v>
      </c>
      <c r="E38" s="408" t="s">
        <v>66</v>
      </c>
      <c r="F38" s="558">
        <v>45709</v>
      </c>
      <c r="G38" s="559"/>
      <c r="H38" s="408" t="s">
        <v>66</v>
      </c>
      <c r="I38" s="295">
        <v>2800</v>
      </c>
      <c r="J38" s="296">
        <v>1000</v>
      </c>
      <c r="K38" s="91"/>
      <c r="L38" s="3"/>
      <c r="M38" s="32"/>
      <c r="N38" s="377" t="s">
        <v>110</v>
      </c>
      <c r="O38" s="476" t="s">
        <v>122</v>
      </c>
      <c r="P38" s="298"/>
      <c r="Q38" s="239" t="s">
        <v>84</v>
      </c>
      <c r="R38" s="436" t="s">
        <v>67</v>
      </c>
      <c r="S38" s="437" t="s">
        <v>121</v>
      </c>
      <c r="T38" s="411">
        <v>1</v>
      </c>
      <c r="U38" s="132"/>
      <c r="V38" s="37"/>
    </row>
    <row r="39" spans="2:22" ht="14.45" customHeight="1" thickTop="1" thickBot="1">
      <c r="B39" s="403" t="s">
        <v>6</v>
      </c>
      <c r="C39" s="288" t="s">
        <v>25</v>
      </c>
      <c r="D39" s="297"/>
      <c r="E39" s="149"/>
      <c r="F39" s="553" t="s">
        <v>6</v>
      </c>
      <c r="G39" s="553"/>
      <c r="H39" s="347"/>
      <c r="I39" s="288" t="s">
        <v>50</v>
      </c>
      <c r="J39" s="297"/>
      <c r="K39" s="91"/>
      <c r="L39" s="3"/>
      <c r="M39" s="32"/>
      <c r="P39" s="298"/>
      <c r="Q39" s="240" t="s">
        <v>85</v>
      </c>
      <c r="R39" s="414" t="s">
        <v>67</v>
      </c>
      <c r="S39" s="409" t="s">
        <v>121</v>
      </c>
      <c r="T39" s="412">
        <v>1</v>
      </c>
      <c r="U39" s="136"/>
      <c r="V39" s="37"/>
    </row>
    <row r="40" spans="2:22" ht="14.45" customHeight="1" thickTop="1" thickBot="1">
      <c r="B40" s="406">
        <v>1</v>
      </c>
      <c r="C40" s="92" t="s">
        <v>25</v>
      </c>
      <c r="D40" s="300"/>
      <c r="E40" s="149"/>
      <c r="F40" s="553">
        <v>1</v>
      </c>
      <c r="G40" s="553"/>
      <c r="H40" s="348"/>
      <c r="I40" s="92" t="s">
        <v>51</v>
      </c>
      <c r="J40" s="300"/>
      <c r="K40" s="91"/>
      <c r="L40" s="3"/>
      <c r="M40" s="32"/>
      <c r="N40" s="49"/>
      <c r="O40" s="49"/>
      <c r="P40" s="298"/>
      <c r="Q40" s="240" t="s">
        <v>86</v>
      </c>
      <c r="R40" s="414" t="s">
        <v>67</v>
      </c>
      <c r="S40" s="409" t="s">
        <v>121</v>
      </c>
      <c r="T40" s="412">
        <v>1</v>
      </c>
      <c r="U40" s="136"/>
      <c r="V40" s="37"/>
    </row>
    <row r="41" spans="2:22" ht="14.45" customHeight="1" thickTop="1" thickBot="1">
      <c r="B41" s="299">
        <v>1</v>
      </c>
      <c r="C41" s="92" t="s">
        <v>79</v>
      </c>
      <c r="D41" s="300"/>
      <c r="E41" s="94"/>
      <c r="F41" s="553">
        <v>1</v>
      </c>
      <c r="G41" s="553"/>
      <c r="H41" s="341"/>
      <c r="I41" s="92" t="s">
        <v>33</v>
      </c>
      <c r="J41" s="300"/>
      <c r="K41" s="91"/>
      <c r="L41" s="3"/>
      <c r="M41" s="32"/>
      <c r="N41" s="49"/>
      <c r="O41" s="49"/>
      <c r="P41" s="298"/>
      <c r="Q41" s="240" t="s">
        <v>87</v>
      </c>
      <c r="R41" s="414" t="s">
        <v>67</v>
      </c>
      <c r="S41" s="409" t="s">
        <v>121</v>
      </c>
      <c r="T41" s="412">
        <v>1</v>
      </c>
      <c r="U41" s="136"/>
      <c r="V41" s="37"/>
    </row>
    <row r="42" spans="2:22" ht="14.45" customHeight="1" thickTop="1" thickBot="1">
      <c r="B42" s="301"/>
      <c r="C42" s="137"/>
      <c r="D42" s="291"/>
      <c r="E42" s="153"/>
      <c r="F42" s="554"/>
      <c r="G42" s="555"/>
      <c r="H42" s="336" t="s">
        <v>67</v>
      </c>
      <c r="I42" s="407" t="s">
        <v>33</v>
      </c>
      <c r="J42" s="291"/>
      <c r="K42" s="91"/>
      <c r="L42" s="3"/>
      <c r="M42" s="32"/>
      <c r="N42" s="551"/>
      <c r="O42" s="552"/>
      <c r="P42" s="298"/>
      <c r="Q42" s="240" t="s">
        <v>88</v>
      </c>
      <c r="R42" s="414" t="s">
        <v>67</v>
      </c>
      <c r="S42" s="409" t="s">
        <v>121</v>
      </c>
      <c r="T42" s="412">
        <v>1</v>
      </c>
      <c r="U42" s="136"/>
      <c r="V42" s="37"/>
    </row>
    <row r="43" spans="2:22" ht="14.45" customHeight="1" thickTop="1">
      <c r="B43" s="156"/>
      <c r="C43" s="302"/>
      <c r="D43" s="303"/>
      <c r="E43" s="153"/>
      <c r="F43" s="158"/>
      <c r="G43" s="158"/>
      <c r="H43" s="158"/>
      <c r="I43" s="158"/>
      <c r="J43" s="159"/>
      <c r="K43" s="91"/>
      <c r="L43" s="3"/>
      <c r="M43" s="32"/>
      <c r="N43" s="304"/>
      <c r="O43" s="305"/>
      <c r="P43" s="298"/>
      <c r="Q43" s="243" t="s">
        <v>89</v>
      </c>
      <c r="R43" s="415" t="s">
        <v>67</v>
      </c>
      <c r="S43" s="416" t="s">
        <v>121</v>
      </c>
      <c r="T43" s="413">
        <v>1</v>
      </c>
      <c r="U43" s="306"/>
      <c r="V43" s="37"/>
    </row>
    <row r="44" spans="2:22" ht="3" customHeight="1">
      <c r="B44" s="307"/>
      <c r="C44" s="308"/>
      <c r="D44" s="309"/>
      <c r="E44" s="309"/>
      <c r="F44" s="310"/>
      <c r="G44" s="310"/>
      <c r="H44" s="310"/>
      <c r="I44" s="311"/>
      <c r="J44" s="312"/>
      <c r="K44" s="313"/>
      <c r="L44" s="3"/>
      <c r="M44" s="314"/>
      <c r="N44" s="315"/>
      <c r="O44" s="316"/>
      <c r="P44" s="316"/>
      <c r="Q44" s="316"/>
      <c r="R44" s="316"/>
      <c r="S44" s="316"/>
      <c r="T44" s="316"/>
      <c r="U44" s="317"/>
      <c r="V44" s="318"/>
    </row>
    <row r="45" spans="2:22" ht="15.4" customHeight="1">
      <c r="B45" s="534" t="s">
        <v>97</v>
      </c>
      <c r="C45" s="535"/>
      <c r="D45" s="535"/>
      <c r="E45" s="535"/>
      <c r="F45" s="535"/>
      <c r="G45" s="535"/>
      <c r="H45" s="535"/>
      <c r="I45" s="535"/>
      <c r="J45" s="535"/>
      <c r="K45" s="535"/>
      <c r="L45" s="535"/>
      <c r="M45" s="535"/>
      <c r="N45" s="535"/>
      <c r="O45" s="535"/>
      <c r="P45" s="535"/>
      <c r="Q45" s="535"/>
      <c r="R45" s="535"/>
      <c r="S45" s="535"/>
      <c r="T45" s="535"/>
      <c r="U45" s="535"/>
      <c r="V45" s="536"/>
    </row>
    <row r="46" spans="2:22" s="4" customFormat="1" ht="12" customHeight="1">
      <c r="B46" s="537"/>
      <c r="C46" s="538"/>
      <c r="D46" s="538"/>
      <c r="E46" s="538"/>
      <c r="F46" s="538"/>
      <c r="G46" s="538"/>
      <c r="H46" s="538"/>
      <c r="I46" s="538"/>
      <c r="J46" s="538"/>
      <c r="K46" s="538"/>
      <c r="L46" s="538"/>
      <c r="M46" s="538"/>
      <c r="N46" s="538"/>
      <c r="O46" s="538"/>
      <c r="P46" s="538"/>
      <c r="Q46" s="538"/>
      <c r="R46" s="538"/>
      <c r="S46" s="538"/>
      <c r="T46" s="538"/>
      <c r="U46" s="538"/>
      <c r="V46" s="539"/>
    </row>
    <row r="47" spans="2:22" ht="5.0999999999999996" customHeight="1">
      <c r="K47" s="3"/>
      <c r="L47" s="3"/>
      <c r="M47" s="3"/>
      <c r="N47" s="3"/>
      <c r="O47" s="3"/>
      <c r="P47" s="3"/>
      <c r="Q47" s="3"/>
    </row>
  </sheetData>
  <sheetProtection sheet="1" objects="1" scenarios="1"/>
  <mergeCells count="27">
    <mergeCell ref="C37:J37"/>
    <mergeCell ref="I2:J4"/>
    <mergeCell ref="N10:Q10"/>
    <mergeCell ref="E24:G24"/>
    <mergeCell ref="N29:Q29"/>
    <mergeCell ref="F30:G30"/>
    <mergeCell ref="I23:J25"/>
    <mergeCell ref="N23:S26"/>
    <mergeCell ref="N27:U27"/>
    <mergeCell ref="P7:P9"/>
    <mergeCell ref="T23:V26"/>
    <mergeCell ref="B45:V46"/>
    <mergeCell ref="N16:U20"/>
    <mergeCell ref="S8:U14"/>
    <mergeCell ref="F31:G31"/>
    <mergeCell ref="F32:G32"/>
    <mergeCell ref="N42:O42"/>
    <mergeCell ref="F33:G33"/>
    <mergeCell ref="F34:G34"/>
    <mergeCell ref="F39:G39"/>
    <mergeCell ref="F40:G40"/>
    <mergeCell ref="F41:G41"/>
    <mergeCell ref="F42:G42"/>
    <mergeCell ref="N34:O34"/>
    <mergeCell ref="F35:G35"/>
    <mergeCell ref="F36:G36"/>
    <mergeCell ref="F38:G38"/>
  </mergeCells>
  <dataValidations count="1">
    <dataValidation type="list" allowBlank="1" showInputMessage="1" showErrorMessage="1" sqref="E4:E6 E10:E14 R12:R14 E41 E25:E27 E31:E35 E38 H31:H35 H27 H10:H14 H38 H40 G4:G6 N12:N14 H42 R31 B16:B17 Q4:R6 R38:R43" xr:uid="{945193D1-6ABA-4A48-981F-99390B78FF9B}">
      <formula1>"ÿ,I"</formula1>
    </dataValidation>
  </dataValidations>
  <printOptions horizontalCentered="1"/>
  <pageMargins left="0" right="0" top="0.39370078740157483" bottom="0" header="0" footer="0"/>
  <pageSetup paperSize="9" scale="90" fitToWidth="0" orientation="landscape" r:id="rId1"/>
  <headerFooter>
    <oddHeader>&amp;L&amp;"Arial,Fett"&amp;10€FLUX&amp;C&amp;"Arial,Fett Kursiv"&amp;16Finanzstatus&amp;R&amp;"Arial,Fett"&amp;10Finanzstatus</oddHeader>
    <oddFooter>&amp;L&amp;"Arial,Fett"&amp;8&amp;Z&amp;F/&amp;A&amp;R&amp;"Arial,Fett"&amp;8Druck: &amp;D, &amp;T Uhr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2171D-F856-4CA4-AF50-063627C93756}">
  <sheetPr>
    <tabColor theme="0" tint="-4.9989318521683403E-2"/>
    <pageSetUpPr autoPageBreaks="0" fitToPage="1"/>
  </sheetPr>
  <dimension ref="A1:S20"/>
  <sheetViews>
    <sheetView showGridLines="0" showRowColHeaders="0" workbookViewId="0"/>
  </sheetViews>
  <sheetFormatPr baseColWidth="10" defaultRowHeight="13.5"/>
  <cols>
    <col min="1" max="1" width="0.875" style="177" customWidth="1"/>
    <col min="2" max="2" width="4.625" style="177" customWidth="1"/>
    <col min="3" max="5" width="10.625" style="177" customWidth="1"/>
    <col min="6" max="6" width="3.125" style="177" customWidth="1"/>
    <col min="7" max="7" width="8.875" style="177" bestFit="1" customWidth="1"/>
    <col min="8" max="8" width="0.875" style="177" customWidth="1"/>
    <col min="9" max="9" width="10.625" style="177" customWidth="1"/>
    <col min="10" max="10" width="3.125" style="177" customWidth="1"/>
    <col min="11" max="19" width="11.125" style="177" customWidth="1"/>
    <col min="20" max="20" width="0.875" style="177" customWidth="1"/>
    <col min="21" max="16384" width="11" style="177"/>
  </cols>
  <sheetData>
    <row r="1" spans="1:19" ht="13.9" thickBot="1">
      <c r="A1" s="210"/>
    </row>
    <row r="2" spans="1:19" ht="29.25" thickTop="1" thickBot="1">
      <c r="B2" s="178"/>
      <c r="C2" s="179" t="s">
        <v>36</v>
      </c>
      <c r="D2" s="178"/>
      <c r="E2" s="178"/>
      <c r="F2" s="178"/>
      <c r="G2" s="178"/>
      <c r="H2" s="178"/>
      <c r="I2" s="178"/>
      <c r="J2" s="178"/>
      <c r="K2" s="178"/>
      <c r="L2" s="178"/>
      <c r="M2" s="178"/>
      <c r="N2" s="178"/>
      <c r="O2" s="178"/>
      <c r="P2" s="178"/>
      <c r="Q2" s="178"/>
      <c r="R2" s="178"/>
      <c r="S2" s="321" t="s">
        <v>108</v>
      </c>
    </row>
    <row r="3" spans="1:19" s="181" customFormat="1" ht="14.65" thickTop="1" thickBot="1">
      <c r="B3" s="180"/>
      <c r="C3" s="180"/>
      <c r="D3" s="180"/>
      <c r="E3" s="180"/>
      <c r="F3" s="180"/>
      <c r="G3" s="250"/>
      <c r="H3" s="250"/>
      <c r="I3" s="250"/>
      <c r="J3" s="180"/>
      <c r="K3" s="598" t="s">
        <v>68</v>
      </c>
      <c r="L3" s="533"/>
      <c r="M3" s="533"/>
      <c r="N3" s="533"/>
      <c r="O3" s="533"/>
      <c r="P3" s="533"/>
      <c r="Q3" s="533"/>
      <c r="R3" s="533"/>
      <c r="S3" s="533"/>
    </row>
    <row r="4" spans="1:19" s="188" customFormat="1" ht="14.65" thickTop="1" thickBot="1">
      <c r="B4" s="182"/>
      <c r="C4" s="258" t="s">
        <v>70</v>
      </c>
      <c r="D4" s="258" t="s">
        <v>71</v>
      </c>
      <c r="E4" s="258" t="s">
        <v>72</v>
      </c>
      <c r="F4" s="614" t="s">
        <v>105</v>
      </c>
      <c r="G4" s="594"/>
      <c r="H4" s="594"/>
      <c r="I4" s="595"/>
      <c r="J4" s="256"/>
      <c r="K4" s="322" t="s">
        <v>69</v>
      </c>
      <c r="L4" s="594" t="s">
        <v>106</v>
      </c>
      <c r="M4" s="594"/>
      <c r="N4" s="595"/>
      <c r="O4" s="187"/>
      <c r="P4" s="187"/>
      <c r="Q4" s="187"/>
      <c r="R4" s="187" t="s">
        <v>52</v>
      </c>
      <c r="S4" s="187" t="s">
        <v>44</v>
      </c>
    </row>
    <row r="5" spans="1:19" ht="14.65" thickTop="1" thickBot="1">
      <c r="B5" s="189" t="s">
        <v>10</v>
      </c>
      <c r="C5" s="459" t="s">
        <v>114</v>
      </c>
      <c r="D5" s="459" t="s">
        <v>114</v>
      </c>
      <c r="E5" s="459" t="s">
        <v>114</v>
      </c>
      <c r="F5" s="465" t="s">
        <v>113</v>
      </c>
      <c r="G5" s="603" t="s">
        <v>103</v>
      </c>
      <c r="H5" s="603"/>
      <c r="I5" s="604"/>
      <c r="J5" s="462" t="s">
        <v>112</v>
      </c>
      <c r="K5" s="463" t="s">
        <v>120</v>
      </c>
      <c r="L5" s="263"/>
      <c r="M5" s="263"/>
      <c r="N5" s="263"/>
      <c r="O5" s="263"/>
      <c r="P5" s="263"/>
      <c r="Q5" s="263"/>
      <c r="R5" s="459" t="s">
        <v>114</v>
      </c>
      <c r="S5" s="459" t="s">
        <v>114</v>
      </c>
    </row>
    <row r="6" spans="1:19" ht="14.65" thickTop="1" thickBot="1">
      <c r="B6" s="194" t="s">
        <v>11</v>
      </c>
      <c r="C6" s="460" t="s">
        <v>114</v>
      </c>
      <c r="D6" s="460" t="s">
        <v>114</v>
      </c>
      <c r="E6" s="460" t="s">
        <v>114</v>
      </c>
      <c r="F6" s="465" t="s">
        <v>113</v>
      </c>
      <c r="G6" s="603" t="s">
        <v>104</v>
      </c>
      <c r="H6" s="603"/>
      <c r="I6" s="604"/>
      <c r="J6" s="462" t="s">
        <v>112</v>
      </c>
      <c r="K6" s="460" t="s">
        <v>120</v>
      </c>
      <c r="L6" s="196"/>
      <c r="M6" s="196"/>
      <c r="N6" s="196"/>
      <c r="O6" s="196"/>
      <c r="P6" s="196"/>
      <c r="Q6" s="196"/>
      <c r="R6" s="460" t="s">
        <v>114</v>
      </c>
      <c r="S6" s="460" t="s">
        <v>114</v>
      </c>
    </row>
    <row r="7" spans="1:19" ht="14.65" thickTop="1" thickBot="1">
      <c r="B7" s="189" t="s">
        <v>12</v>
      </c>
      <c r="C7" s="466" t="s">
        <v>114</v>
      </c>
      <c r="D7" s="466" t="s">
        <v>114</v>
      </c>
      <c r="E7" s="466" t="s">
        <v>114</v>
      </c>
      <c r="F7" s="465" t="s">
        <v>113</v>
      </c>
      <c r="G7" s="605" t="s">
        <v>115</v>
      </c>
      <c r="H7" s="606"/>
      <c r="I7" s="607"/>
      <c r="J7" s="462" t="s">
        <v>112</v>
      </c>
      <c r="K7" s="461" t="s">
        <v>120</v>
      </c>
      <c r="L7" s="264"/>
      <c r="M7" s="264"/>
      <c r="N7" s="264"/>
      <c r="O7" s="264"/>
      <c r="P7" s="264"/>
      <c r="Q7" s="264"/>
      <c r="R7" s="461" t="s">
        <v>114</v>
      </c>
      <c r="S7" s="461" t="s">
        <v>114</v>
      </c>
    </row>
    <row r="8" spans="1:19" ht="14.65" thickTop="1" thickBot="1">
      <c r="B8" s="189" t="s">
        <v>13</v>
      </c>
      <c r="C8" s="466" t="s">
        <v>114</v>
      </c>
      <c r="D8" s="466" t="s">
        <v>114</v>
      </c>
      <c r="E8" s="466" t="s">
        <v>114</v>
      </c>
      <c r="F8" s="465" t="s">
        <v>113</v>
      </c>
      <c r="G8" s="608" t="s">
        <v>117</v>
      </c>
      <c r="H8" s="609"/>
      <c r="I8" s="610"/>
      <c r="J8" s="462" t="s">
        <v>112</v>
      </c>
      <c r="K8" s="461" t="s">
        <v>120</v>
      </c>
      <c r="L8" s="264"/>
      <c r="M8" s="264"/>
      <c r="N8" s="264"/>
      <c r="O8" s="264"/>
      <c r="P8" s="264"/>
      <c r="Q8" s="264"/>
      <c r="R8" s="461" t="s">
        <v>114</v>
      </c>
      <c r="S8" s="461" t="s">
        <v>114</v>
      </c>
    </row>
    <row r="9" spans="1:19" ht="14.65" thickTop="1" thickBot="1">
      <c r="B9" s="189" t="s">
        <v>14</v>
      </c>
      <c r="C9" s="466" t="s">
        <v>114</v>
      </c>
      <c r="D9" s="466" t="s">
        <v>114</v>
      </c>
      <c r="E9" s="466" t="s">
        <v>114</v>
      </c>
      <c r="F9" s="465" t="s">
        <v>113</v>
      </c>
      <c r="G9" s="611" t="s">
        <v>116</v>
      </c>
      <c r="H9" s="612"/>
      <c r="I9" s="613"/>
      <c r="J9" s="462" t="s">
        <v>112</v>
      </c>
      <c r="K9" s="461" t="s">
        <v>120</v>
      </c>
      <c r="L9" s="264"/>
      <c r="M9" s="264"/>
      <c r="N9" s="264"/>
      <c r="O9" s="264"/>
      <c r="P9" s="264"/>
      <c r="Q9" s="264"/>
      <c r="R9" s="461" t="s">
        <v>114</v>
      </c>
      <c r="S9" s="461" t="s">
        <v>114</v>
      </c>
    </row>
    <row r="10" spans="1:19" ht="14.65" thickTop="1" thickBot="1">
      <c r="B10" s="189" t="s">
        <v>15</v>
      </c>
      <c r="C10" s="466" t="s">
        <v>114</v>
      </c>
      <c r="D10" s="466" t="s">
        <v>114</v>
      </c>
      <c r="E10" s="466" t="s">
        <v>114</v>
      </c>
      <c r="F10" s="465" t="s">
        <v>113</v>
      </c>
      <c r="G10" s="257"/>
      <c r="H10" s="252"/>
      <c r="I10" s="265"/>
      <c r="J10" s="462" t="s">
        <v>112</v>
      </c>
      <c r="K10" s="461" t="s">
        <v>120</v>
      </c>
      <c r="L10" s="264"/>
      <c r="M10" s="264"/>
      <c r="N10" s="264"/>
      <c r="O10" s="264"/>
      <c r="P10" s="264"/>
      <c r="Q10" s="264"/>
      <c r="R10" s="461" t="s">
        <v>114</v>
      </c>
      <c r="S10" s="461" t="s">
        <v>114</v>
      </c>
    </row>
    <row r="11" spans="1:19" ht="14.65" thickTop="1" thickBot="1">
      <c r="B11" s="189" t="s">
        <v>16</v>
      </c>
      <c r="C11" s="466" t="s">
        <v>114</v>
      </c>
      <c r="D11" s="466" t="s">
        <v>114</v>
      </c>
      <c r="E11" s="466" t="s">
        <v>114</v>
      </c>
      <c r="F11" s="465" t="s">
        <v>113</v>
      </c>
      <c r="G11" s="257"/>
      <c r="H11" s="252"/>
      <c r="I11" s="265"/>
      <c r="J11" s="462" t="s">
        <v>112</v>
      </c>
      <c r="K11" s="461" t="s">
        <v>120</v>
      </c>
      <c r="L11" s="264"/>
      <c r="M11" s="264"/>
      <c r="N11" s="264"/>
      <c r="O11" s="264"/>
      <c r="P11" s="264"/>
      <c r="Q11" s="264"/>
      <c r="R11" s="461" t="s">
        <v>114</v>
      </c>
      <c r="S11" s="461" t="s">
        <v>114</v>
      </c>
    </row>
    <row r="12" spans="1:19" ht="14.65" thickTop="1" thickBot="1">
      <c r="B12" s="189" t="s">
        <v>17</v>
      </c>
      <c r="C12" s="466" t="s">
        <v>114</v>
      </c>
      <c r="D12" s="466" t="s">
        <v>114</v>
      </c>
      <c r="E12" s="466" t="s">
        <v>114</v>
      </c>
      <c r="F12" s="465" t="s">
        <v>113</v>
      </c>
      <c r="G12" s="251"/>
      <c r="H12" s="252"/>
      <c r="I12" s="265"/>
      <c r="J12" s="462" t="s">
        <v>112</v>
      </c>
      <c r="K12" s="461" t="s">
        <v>120</v>
      </c>
      <c r="L12" s="264"/>
      <c r="M12" s="264"/>
      <c r="N12" s="264"/>
      <c r="O12" s="264"/>
      <c r="P12" s="264"/>
      <c r="Q12" s="264"/>
      <c r="R12" s="461" t="s">
        <v>114</v>
      </c>
      <c r="S12" s="461" t="s">
        <v>114</v>
      </c>
    </row>
    <row r="13" spans="1:19" ht="14.65" thickTop="1" thickBot="1">
      <c r="B13" s="189" t="s">
        <v>18</v>
      </c>
      <c r="C13" s="466" t="s">
        <v>114</v>
      </c>
      <c r="D13" s="466" t="s">
        <v>114</v>
      </c>
      <c r="E13" s="466" t="s">
        <v>114</v>
      </c>
      <c r="F13" s="465" t="s">
        <v>113</v>
      </c>
      <c r="G13" s="251"/>
      <c r="H13" s="252"/>
      <c r="I13" s="265"/>
      <c r="J13" s="462" t="s">
        <v>112</v>
      </c>
      <c r="K13" s="461" t="s">
        <v>120</v>
      </c>
      <c r="L13" s="264"/>
      <c r="M13" s="264"/>
      <c r="N13" s="264"/>
      <c r="O13" s="264"/>
      <c r="P13" s="264"/>
      <c r="Q13" s="264"/>
      <c r="R13" s="461" t="s">
        <v>114</v>
      </c>
      <c r="S13" s="461" t="s">
        <v>114</v>
      </c>
    </row>
    <row r="14" spans="1:19" ht="14.65" thickTop="1" thickBot="1">
      <c r="B14" s="189" t="s">
        <v>19</v>
      </c>
      <c r="C14" s="466" t="s">
        <v>114</v>
      </c>
      <c r="D14" s="466" t="s">
        <v>114</v>
      </c>
      <c r="E14" s="466" t="s">
        <v>114</v>
      </c>
      <c r="F14" s="465" t="s">
        <v>113</v>
      </c>
      <c r="G14" s="251"/>
      <c r="H14" s="252"/>
      <c r="I14" s="265"/>
      <c r="J14" s="462" t="s">
        <v>112</v>
      </c>
      <c r="K14" s="461" t="s">
        <v>120</v>
      </c>
      <c r="L14" s="264"/>
      <c r="M14" s="264"/>
      <c r="N14" s="264"/>
      <c r="O14" s="264"/>
      <c r="P14" s="264"/>
      <c r="Q14" s="264"/>
      <c r="R14" s="461" t="s">
        <v>114</v>
      </c>
      <c r="S14" s="461" t="s">
        <v>114</v>
      </c>
    </row>
    <row r="15" spans="1:19" ht="14.65" thickTop="1" thickBot="1">
      <c r="B15" s="189" t="s">
        <v>20</v>
      </c>
      <c r="C15" s="466" t="s">
        <v>114</v>
      </c>
      <c r="D15" s="466" t="s">
        <v>114</v>
      </c>
      <c r="E15" s="466" t="s">
        <v>114</v>
      </c>
      <c r="F15" s="465" t="s">
        <v>113</v>
      </c>
      <c r="G15" s="251"/>
      <c r="H15" s="252"/>
      <c r="I15" s="265"/>
      <c r="J15" s="462" t="s">
        <v>112</v>
      </c>
      <c r="K15" s="461" t="s">
        <v>120</v>
      </c>
      <c r="L15" s="264"/>
      <c r="M15" s="264"/>
      <c r="N15" s="264"/>
      <c r="O15" s="264"/>
      <c r="P15" s="264"/>
      <c r="Q15" s="264"/>
      <c r="R15" s="461" t="s">
        <v>114</v>
      </c>
      <c r="S15" s="461" t="s">
        <v>114</v>
      </c>
    </row>
    <row r="16" spans="1:19" ht="14.65" thickTop="1" thickBot="1">
      <c r="B16" s="189" t="s">
        <v>21</v>
      </c>
      <c r="C16" s="467" t="s">
        <v>114</v>
      </c>
      <c r="D16" s="466" t="s">
        <v>114</v>
      </c>
      <c r="E16" s="466" t="s">
        <v>114</v>
      </c>
      <c r="F16" s="465" t="s">
        <v>113</v>
      </c>
      <c r="G16" s="251"/>
      <c r="H16" s="252"/>
      <c r="I16" s="265"/>
      <c r="J16" s="462" t="s">
        <v>112</v>
      </c>
      <c r="K16" s="464" t="s">
        <v>120</v>
      </c>
      <c r="L16" s="264"/>
      <c r="M16" s="264"/>
      <c r="N16" s="264"/>
      <c r="O16" s="264"/>
      <c r="P16" s="264"/>
      <c r="Q16" s="264"/>
      <c r="R16" s="461" t="s">
        <v>114</v>
      </c>
      <c r="S16" s="461" t="s">
        <v>114</v>
      </c>
    </row>
    <row r="17" spans="2:19" ht="25.15" customHeight="1" thickTop="1" thickBot="1">
      <c r="B17" s="254"/>
      <c r="C17" s="601" t="s">
        <v>118</v>
      </c>
      <c r="D17" s="601"/>
      <c r="E17" s="602"/>
      <c r="F17" s="192"/>
      <c r="G17" s="253"/>
      <c r="H17" s="252"/>
      <c r="I17" s="259"/>
      <c r="J17" s="262"/>
      <c r="K17" s="596" t="s">
        <v>124</v>
      </c>
      <c r="L17" s="596"/>
      <c r="M17" s="596"/>
      <c r="N17" s="596"/>
      <c r="O17" s="596"/>
      <c r="P17" s="596"/>
      <c r="Q17" s="597"/>
      <c r="R17" s="201"/>
      <c r="S17" s="201"/>
    </row>
    <row r="18" spans="2:19" ht="14.65" thickTop="1" thickBot="1">
      <c r="B18" s="202"/>
      <c r="C18" s="255"/>
      <c r="D18" s="245"/>
      <c r="E18" s="245"/>
      <c r="F18" s="246"/>
      <c r="G18" s="247"/>
      <c r="H18" s="178"/>
      <c r="I18" s="178"/>
      <c r="J18" s="260"/>
      <c r="K18" s="261"/>
      <c r="L18" s="244"/>
      <c r="M18" s="244"/>
      <c r="N18" s="244"/>
      <c r="O18" s="244"/>
      <c r="P18" s="244"/>
      <c r="Q18" s="244"/>
      <c r="R18" s="244"/>
      <c r="S18" s="244"/>
    </row>
    <row r="19" spans="2:19" ht="15.75" thickTop="1" thickBot="1">
      <c r="B19" s="202"/>
      <c r="C19" s="599"/>
      <c r="D19" s="599"/>
      <c r="E19" s="599"/>
      <c r="F19" s="248"/>
      <c r="G19" s="249"/>
      <c r="H19" s="178"/>
      <c r="I19" s="178"/>
      <c r="J19" s="209"/>
      <c r="K19" s="600"/>
      <c r="L19" s="600"/>
      <c r="M19" s="600"/>
      <c r="N19" s="600"/>
      <c r="O19" s="600"/>
      <c r="P19" s="600"/>
      <c r="Q19" s="600"/>
      <c r="R19" s="600"/>
      <c r="S19" s="600"/>
    </row>
    <row r="20" spans="2:19" ht="13.9" thickTop="1"/>
  </sheetData>
  <sheetProtection sheet="1" objects="1" scenarios="1"/>
  <mergeCells count="12">
    <mergeCell ref="L4:N4"/>
    <mergeCell ref="K17:Q17"/>
    <mergeCell ref="K3:S3"/>
    <mergeCell ref="C19:E19"/>
    <mergeCell ref="K19:S19"/>
    <mergeCell ref="C17:E17"/>
    <mergeCell ref="G5:I5"/>
    <mergeCell ref="G6:I6"/>
    <mergeCell ref="G7:I7"/>
    <mergeCell ref="G8:I8"/>
    <mergeCell ref="G9:I9"/>
    <mergeCell ref="F4:I4"/>
  </mergeCells>
  <conditionalFormatting sqref="G12:G16">
    <cfRule type="cellIs" dxfId="1" priority="1" operator="notEqual">
      <formula>0</formula>
    </cfRule>
  </conditionalFormatting>
  <conditionalFormatting sqref="G18:G19">
    <cfRule type="expression" dxfId="0" priority="2">
      <formula>$G$17&lt;&gt;0</formula>
    </cfRule>
  </conditionalFormatting>
  <printOptions horizontalCentered="1"/>
  <pageMargins left="0" right="0" top="0.39370078740157483" bottom="0" header="0" footer="0"/>
  <pageSetup paperSize="9" scale="81" orientation="landscape" r:id="rId1"/>
  <headerFooter>
    <oddHeader>&amp;L&amp;"Arial,Fett"&amp;10€FLUX&amp;C&amp;"Arial,Fett Kursiv"&amp;16Finanzstatus&amp;R&amp;"Arial,Fett"&amp;10Finanzstatus</oddHeader>
    <oddFooter>&amp;L&amp;"Arial,Fett"&amp;8&amp;Z&amp;F/&amp;A&amp;R&amp;"Arial,Fett"&amp;8Druck: &amp;D, &amp;T Uhr</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Übersicht</vt:lpstr>
      <vt:lpstr>Transfer</vt:lpstr>
      <vt:lpstr>Legende 1</vt:lpstr>
      <vt:lpstr>Legende 2</vt:lpstr>
      <vt:lpstr>'Legende 1'!Druckbereich</vt:lpstr>
      <vt:lpstr>Übersicht!Druckbereich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Finanzstatus</dc:title>
  <dc:subject>€FLUX</dc:subject>
  <dc:creator>© Bernd Stampp 2026</dc:creator>
  <cp:lastModifiedBy>Bernd Stampp</cp:lastModifiedBy>
  <cp:lastPrinted>2025-04-22T14:44:09Z</cp:lastPrinted>
  <dcterms:created xsi:type="dcterms:W3CDTF">1999-03-13T14:16:08Z</dcterms:created>
  <dcterms:modified xsi:type="dcterms:W3CDTF">2026-03-15T07:36:01Z</dcterms:modified>
</cp:coreProperties>
</file>