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DA92F07F-1193-4FD2-9D96-192E25479C04}" xr6:coauthVersionLast="47" xr6:coauthVersionMax="47" xr10:uidLastSave="{00000000-0000-0000-0000-000000000000}"/>
  <bookViews>
    <workbookView showHorizontalScroll="0" showVerticalScroll="0" xWindow="-98" yWindow="-98" windowWidth="28996" windowHeight="15675" xr2:uid="{00000000-000D-0000-FFFF-FFFF00000000}"/>
  </bookViews>
  <sheets>
    <sheet name="Immobilienübersicht" sheetId="1" r:id="rId1"/>
    <sheet name="Legende" sheetId="2" state="hidden" r:id="rId2"/>
  </sheets>
  <definedNames>
    <definedName name="_xlnm.Print_Area" localSheetId="0">Immobilienübersicht!$B$2:$U$61</definedName>
    <definedName name="_xlnm.Print_Area" localSheetId="1">Legende!$A$1:$Q$55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1" l="1"/>
  <c r="Q9" i="1"/>
  <c r="O9" i="1"/>
  <c r="K9" i="1"/>
  <c r="K40" i="1" s="1"/>
  <c r="O31" i="1" l="1"/>
  <c r="O36" i="1" s="1"/>
  <c r="O40" i="1"/>
  <c r="Q31" i="1"/>
  <c r="Q36" i="1" s="1"/>
  <c r="Q40" i="1"/>
  <c r="S31" i="1"/>
  <c r="S36" i="1" s="1"/>
  <c r="S40" i="1"/>
  <c r="M9" i="1"/>
  <c r="K31" i="1"/>
  <c r="K36" i="1" s="1"/>
  <c r="S52" i="1"/>
  <c r="S44" i="1"/>
  <c r="S25" i="1"/>
  <c r="S30" i="1"/>
  <c r="S23" i="1"/>
  <c r="S14" i="1"/>
  <c r="S29" i="1"/>
  <c r="S11" i="1"/>
  <c r="Q52" i="1"/>
  <c r="Q44" i="1"/>
  <c r="Q25" i="1"/>
  <c r="Q30" i="1"/>
  <c r="Q23" i="1"/>
  <c r="Q14" i="1"/>
  <c r="Q29" i="1"/>
  <c r="Q11" i="1"/>
  <c r="O52" i="1"/>
  <c r="O44" i="1"/>
  <c r="O25" i="1"/>
  <c r="O23" i="1"/>
  <c r="O30" i="1"/>
  <c r="O14" i="1"/>
  <c r="O29" i="1"/>
  <c r="O11" i="1"/>
  <c r="M52" i="1"/>
  <c r="M44" i="1"/>
  <c r="M25" i="1"/>
  <c r="M30" i="1"/>
  <c r="M23" i="1"/>
  <c r="M14" i="1"/>
  <c r="M29" i="1"/>
  <c r="M11" i="1"/>
  <c r="K52" i="1"/>
  <c r="K44" i="1"/>
  <c r="K30" i="1"/>
  <c r="K29" i="1"/>
  <c r="K25" i="1"/>
  <c r="K23" i="1"/>
  <c r="K14" i="1"/>
  <c r="K11" i="1"/>
  <c r="G26" i="1"/>
  <c r="I30" i="1"/>
  <c r="I29" i="1" l="1"/>
  <c r="M31" i="1"/>
  <c r="M36" i="1" s="1"/>
  <c r="M40" i="1"/>
  <c r="G33" i="1"/>
  <c r="M56" i="1" l="1"/>
  <c r="Q56" i="1"/>
  <c r="S56" i="1"/>
  <c r="O56" i="1"/>
  <c r="K56" i="1"/>
  <c r="G35" i="1" l="1"/>
  <c r="G12" i="1"/>
  <c r="I11" i="1"/>
  <c r="G48" i="1"/>
  <c r="G49" i="1" l="1"/>
  <c r="I52" i="1" l="1"/>
  <c r="I44" i="1"/>
  <c r="I25" i="1"/>
  <c r="I14" i="1"/>
  <c r="I23" i="1" l="1"/>
  <c r="I9" i="1"/>
  <c r="I40" i="1" s="1"/>
  <c r="I56" i="1"/>
  <c r="I31" i="1" l="1"/>
  <c r="I36" i="1" s="1"/>
  <c r="G36" i="1" s="1"/>
  <c r="G56" i="1"/>
  <c r="E56" i="1" s="1"/>
  <c r="G4" i="1"/>
  <c r="G55" i="1" l="1"/>
  <c r="G50" i="1" l="1"/>
  <c r="E50" i="1" s="1"/>
  <c r="G28" i="1" l="1"/>
  <c r="G47" i="1" l="1"/>
  <c r="G46" i="1"/>
  <c r="G54" i="1"/>
  <c r="G58" i="1" l="1"/>
  <c r="G53" i="1" l="1"/>
  <c r="G51" i="1"/>
  <c r="G45" i="1"/>
  <c r="E49" i="1" s="1"/>
  <c r="G32" i="1"/>
  <c r="G15" i="1"/>
  <c r="G16" i="1"/>
  <c r="G17" i="1"/>
  <c r="G18" i="1"/>
  <c r="G19" i="1"/>
  <c r="G20" i="1"/>
  <c r="G21" i="1"/>
  <c r="G22" i="1"/>
  <c r="G7" i="1"/>
  <c r="G8" i="1"/>
  <c r="G6" i="1"/>
  <c r="E51" i="1" l="1"/>
  <c r="G34" i="1"/>
  <c r="G57" i="1" l="1"/>
  <c r="C28" i="1" l="1"/>
  <c r="C4" i="1" l="1"/>
  <c r="G40" i="1" l="1"/>
  <c r="G29" i="1"/>
  <c r="G30" i="1"/>
  <c r="C30" i="1" s="1"/>
  <c r="G23" i="1" l="1"/>
  <c r="G9" i="1" l="1"/>
  <c r="E28" i="1" l="1"/>
  <c r="E36" i="1"/>
  <c r="G31" i="1"/>
  <c r="C36" i="1" l="1"/>
</calcChain>
</file>

<file path=xl/sharedStrings.xml><?xml version="1.0" encoding="utf-8"?>
<sst xmlns="http://schemas.openxmlformats.org/spreadsheetml/2006/main" count="266" uniqueCount="106">
  <si>
    <t>Einnahmen</t>
  </si>
  <si>
    <t>Mieteinnahmen</t>
  </si>
  <si>
    <t>Umlagen/Nebenkosten</t>
  </si>
  <si>
    <t>Werbungskosten</t>
  </si>
  <si>
    <t>AfA Gebäude</t>
  </si>
  <si>
    <t>Geldbeschaffungskosten</t>
  </si>
  <si>
    <t>Erhaltungsaufwendungen</t>
  </si>
  <si>
    <t>Betriebskosten</t>
  </si>
  <si>
    <t>Verwaltungskosten</t>
  </si>
  <si>
    <t>Ergebnis</t>
  </si>
  <si>
    <t>Tilgung</t>
  </si>
  <si>
    <t>Rücklage</t>
  </si>
  <si>
    <t>Z01</t>
  </si>
  <si>
    <t>Z03</t>
  </si>
  <si>
    <t>an Angehörige vermietet</t>
  </si>
  <si>
    <t>Z04</t>
  </si>
  <si>
    <t>Z30</t>
  </si>
  <si>
    <t>Z51</t>
  </si>
  <si>
    <t>AfA bewegliche Wirtschaftsgüter</t>
  </si>
  <si>
    <t>Z33</t>
  </si>
  <si>
    <t>Zinsen</t>
  </si>
  <si>
    <t>Z34</t>
  </si>
  <si>
    <t>Z35</t>
  </si>
  <si>
    <t>Renten, dauernde Lasten</t>
  </si>
  <si>
    <t>Z36</t>
  </si>
  <si>
    <t>Z52</t>
  </si>
  <si>
    <t>Z48</t>
  </si>
  <si>
    <t>Z49</t>
  </si>
  <si>
    <t>steuerlicher Ertrag</t>
  </si>
  <si>
    <t>EBITDA</t>
  </si>
  <si>
    <t>AfA</t>
  </si>
  <si>
    <t>Sonstiges/Hausgeld</t>
  </si>
  <si>
    <t>Dauernde Lasten</t>
  </si>
  <si>
    <t>Kauf/Anschaffung Anlagen</t>
  </si>
  <si>
    <t>Geldmittel und Verbindlichkeiten</t>
  </si>
  <si>
    <t>Kennzahlen</t>
  </si>
  <si>
    <t>offener Geldfluss</t>
  </si>
  <si>
    <t>Kapitalkredit</t>
  </si>
  <si>
    <t>Immobiliendarlehen</t>
  </si>
  <si>
    <t>Kapital</t>
  </si>
  <si>
    <t>verfügbare Geldmittel</t>
  </si>
  <si>
    <t>bisherige gesamte Mieteinnahmen</t>
  </si>
  <si>
    <t>aktueller Marktwert</t>
  </si>
  <si>
    <t>Eigentum seit notariellem Kaufvertrag</t>
  </si>
  <si>
    <t>ÿ</t>
  </si>
  <si>
    <r>
      <t>Eigenkapital</t>
    </r>
    <r>
      <rPr>
        <b/>
        <sz val="8"/>
        <color rgb="FF002060"/>
        <rFont val="Arial"/>
        <family val="2"/>
      </rPr>
      <t xml:space="preserve"> </t>
    </r>
    <r>
      <rPr>
        <b/>
        <sz val="8"/>
        <color rgb="FFC00000"/>
        <rFont val="Arial"/>
        <family val="2"/>
      </rPr>
      <t>-Einlage</t>
    </r>
    <r>
      <rPr>
        <b/>
        <sz val="8"/>
        <color rgb="FF002060"/>
        <rFont val="Arial"/>
        <family val="2"/>
      </rPr>
      <t xml:space="preserve"> | </t>
    </r>
    <r>
      <rPr>
        <b/>
        <sz val="8"/>
        <color rgb="FF006666"/>
        <rFont val="Arial"/>
        <family val="2"/>
      </rPr>
      <t>+Entnahme</t>
    </r>
  </si>
  <si>
    <t>Erfolg</t>
  </si>
  <si>
    <t>Eigenkapitalrendite</t>
  </si>
  <si>
    <t>Renditen</t>
  </si>
  <si>
    <t>ROI</t>
  </si>
  <si>
    <t>Objektrendite seit Kauf</t>
  </si>
  <si>
    <t>Immo 1</t>
  </si>
  <si>
    <t xml:space="preserve">AHK: </t>
  </si>
  <si>
    <t>Abschöpfung/Investment</t>
  </si>
  <si>
    <t>Anlage V [1] &gt;</t>
  </si>
  <si>
    <t>Steuerschätzer &gt;</t>
  </si>
  <si>
    <t>A.V [1] &gt;</t>
  </si>
  <si>
    <t>A.V [x] &gt;</t>
  </si>
  <si>
    <t>Ek-Steuer Erstattung</t>
  </si>
  <si>
    <t/>
  </si>
  <si>
    <t>Dieses Feld mit dem aktuellen Index einer Anlage V verknüpfen</t>
  </si>
  <si>
    <r>
      <rPr>
        <b/>
        <sz val="12"/>
        <color rgb="FF002060"/>
        <rFont val="Wingdings"/>
        <charset val="2"/>
      </rPr>
      <t>ÿ</t>
    </r>
    <r>
      <rPr>
        <b/>
        <sz val="12"/>
        <color rgb="FF002060"/>
        <rFont val="Arial"/>
        <family val="2"/>
      </rPr>
      <t xml:space="preserve">(automatisch) und </t>
    </r>
    <r>
      <rPr>
        <b/>
        <sz val="12"/>
        <color rgb="FF002060"/>
        <rFont val="Wingdings"/>
        <charset val="2"/>
      </rPr>
      <t>I</t>
    </r>
    <r>
      <rPr>
        <b/>
        <sz val="12"/>
        <color rgb="FF002060"/>
        <rFont val="Arial"/>
        <family val="2"/>
      </rPr>
      <t>(manuell) sind der Hinweis, dass
dieses Feld  von einer  anderen Anwendung  importiert
oder auch  an eine andere  Anwendung  exportiert wird.</t>
    </r>
  </si>
  <si>
    <t>&lt; Dieses Feld mit dem  Immobilien-Aufteilungs-Feld  des Steuerschätzers  verknüpfen</t>
  </si>
  <si>
    <t>Die gelben Felder können ausgefüllt oder selektiert werden.
Die  anderen  Felder  sind gesperrt  und werden  berechnet.</t>
  </si>
  <si>
    <r>
      <t xml:space="preserve">       ^ Im Falle des "Return-on-Investment" erscheint hier "</t>
    </r>
    <r>
      <rPr>
        <u/>
        <sz val="8"/>
        <color rgb="FF002060"/>
        <rFont val="Arial"/>
        <family val="2"/>
      </rPr>
      <t>ROI</t>
    </r>
    <r>
      <rPr>
        <sz val="8"/>
        <color rgb="FF002060"/>
        <rFont val="Arial"/>
        <family val="2"/>
      </rPr>
      <t>"</t>
    </r>
  </si>
  <si>
    <t>Das Vorgehen bei  "Immo 1"  kann für  5 weitere Immos angewandt werden.</t>
  </si>
  <si>
    <t>Diese Anwendung wurde entsprechend der geltenden Gesetze erstellt und
ausgiebig getestet.  Der Ersteller übernimmt jedoch keinerlei  Gewähr. Der
Anwender ist  für seine Eintragungen oder Veränderungen verantwortlich.
Dieses wird hiermit durch die Nutzung der Anwendung faktisch akzeptiert.</t>
  </si>
  <si>
    <t>&lt; Dieses Feld mit dem  entsprechenden  Feld der zugehörenden  Anlage V verknüpfen</t>
  </si>
  <si>
    <t>&lt; Die Kurzbezeichnung  der Immobile  analog zur  zugehörenden Anlage V    eintragen</t>
  </si>
  <si>
    <r>
      <rPr>
        <sz val="18"/>
        <color rgb="FFC00000"/>
        <rFont val="Algerian"/>
        <family val="5"/>
      </rPr>
      <t>€</t>
    </r>
    <r>
      <rPr>
        <sz val="9"/>
        <color rgb="FF006666"/>
        <rFont val="Algerian"/>
        <family val="5"/>
      </rPr>
      <t>FLUX</t>
    </r>
  </si>
  <si>
    <t>Immobilienvermögen (nach Immobiliendarlehen)</t>
  </si>
  <si>
    <r>
      <rPr>
        <b/>
        <i/>
        <sz val="12"/>
        <color theme="0" tint="-0.499984740745262"/>
        <rFont val="Arial"/>
        <family val="2"/>
      </rPr>
      <t>Immobilien</t>
    </r>
    <r>
      <rPr>
        <b/>
        <i/>
        <sz val="12"/>
        <color rgb="FF002060"/>
        <rFont val="Arial"/>
        <family val="2"/>
      </rPr>
      <t xml:space="preserve"> </t>
    </r>
    <r>
      <rPr>
        <b/>
        <i/>
        <sz val="18"/>
        <color rgb="FF002060"/>
        <rFont val="Arial"/>
        <family val="2"/>
      </rPr>
      <t>Person</t>
    </r>
  </si>
  <si>
    <r>
      <rPr>
        <sz val="8"/>
        <color rgb="FFC00000"/>
        <rFont val="Arial"/>
        <family val="2"/>
      </rPr>
      <t xml:space="preserve">&lt; </t>
    </r>
    <r>
      <rPr>
        <u/>
        <sz val="8"/>
        <color rgb="FFC00000"/>
        <rFont val="Arial"/>
        <family val="2"/>
      </rPr>
      <t>Namen eintragen</t>
    </r>
  </si>
  <si>
    <r>
      <rPr>
        <sz val="8"/>
        <color rgb="FFFF0000"/>
        <rFont val="Arial"/>
        <family val="2"/>
      </rPr>
      <t xml:space="preserve">&lt; </t>
    </r>
    <r>
      <rPr>
        <u/>
        <sz val="8"/>
        <color rgb="FFFF0000"/>
        <rFont val="Arial"/>
        <family val="2"/>
      </rPr>
      <t>Jahr eintragen</t>
    </r>
  </si>
  <si>
    <r>
      <t xml:space="preserve">gemäß vdp-index </t>
    </r>
    <r>
      <rPr>
        <b/>
        <sz val="10"/>
        <color theme="0" tint="-0.499984740745262"/>
        <rFont val="Wingdings"/>
        <charset val="2"/>
      </rPr>
      <t>ÿ</t>
    </r>
  </si>
  <si>
    <t>Eigenkapital -Einlage | +Entnahme</t>
  </si>
  <si>
    <r>
      <rPr>
        <u/>
        <sz val="8"/>
        <color rgb="FF002060"/>
        <rFont val="Arial"/>
        <family val="2"/>
      </rPr>
      <t>Anlage V [1] &gt;</t>
    </r>
    <r>
      <rPr>
        <sz val="8"/>
        <color rgb="FF002060"/>
        <rFont val="Arial"/>
        <family val="2"/>
      </rPr>
      <t xml:space="preserve"> heißt: Die Anlage V der Immo 1 gibt dieses Feld hierher automatisch ab.</t>
    </r>
  </si>
  <si>
    <t>Kapitalrendite</t>
  </si>
  <si>
    <t>Zahlungsmittelstände</t>
  </si>
  <si>
    <t>:</t>
  </si>
  <si>
    <t xml:space="preserve">   </t>
  </si>
  <si>
    <r>
      <rPr>
        <sz val="16"/>
        <color rgb="FFC00000"/>
        <rFont val="Algerian"/>
        <family val="5"/>
      </rPr>
      <t>€</t>
    </r>
    <r>
      <rPr>
        <sz val="8"/>
        <color rgb="FF006666"/>
        <rFont val="Algerian"/>
        <family val="5"/>
      </rPr>
      <t>FLUX</t>
    </r>
  </si>
  <si>
    <t>Sonstiges | Hausgeld | GWG</t>
  </si>
  <si>
    <t>AfA auf bewegliche Wirtschaftsgüter</t>
  </si>
  <si>
    <t>Kauf | Anschaffung Anlagen</t>
  </si>
  <si>
    <r>
      <t xml:space="preserve">Rücklage </t>
    </r>
    <r>
      <rPr>
        <b/>
        <sz val="8"/>
        <color rgb="FFC00000"/>
        <rFont val="Arial"/>
        <family val="2"/>
      </rPr>
      <t>-Zufuhr</t>
    </r>
    <r>
      <rPr>
        <b/>
        <sz val="8"/>
        <color theme="0" tint="-0.499984740745262"/>
        <rFont val="Arial"/>
        <family val="2"/>
      </rPr>
      <t xml:space="preserve"> | </t>
    </r>
    <r>
      <rPr>
        <b/>
        <sz val="8"/>
        <color rgb="FF006666"/>
        <rFont val="Arial"/>
        <family val="2"/>
      </rPr>
      <t>+Reduktion</t>
    </r>
  </si>
  <si>
    <t>Return</t>
  </si>
  <si>
    <t xml:space="preserve">Einnahmen - AfA Gebäude - Werbungskosten </t>
  </si>
  <si>
    <t>Gebäude und Wirtschaftsgüter</t>
  </si>
  <si>
    <t>ohne AfA, nach Zinsen und Steuern</t>
  </si>
  <si>
    <t>Reinerlös</t>
  </si>
  <si>
    <t>nach Immobiliendarlehn</t>
  </si>
  <si>
    <t>Immobilienvermögen</t>
  </si>
  <si>
    <r>
      <t xml:space="preserve">Abschöpfung </t>
    </r>
    <r>
      <rPr>
        <b/>
        <sz val="10"/>
        <color theme="0" tint="-0.499984740745262"/>
        <rFont val="Arial"/>
        <family val="2"/>
      </rPr>
      <t xml:space="preserve">| </t>
    </r>
    <r>
      <rPr>
        <b/>
        <sz val="10"/>
        <color rgb="FFFF0000"/>
        <rFont val="Arial"/>
        <family val="2"/>
      </rPr>
      <t>Investment</t>
    </r>
  </si>
  <si>
    <t>Version 26-114 | 22.02.2026</t>
  </si>
  <si>
    <t>Rohertrag vor Zinsen, Steuer und Abschreibung</t>
  </si>
  <si>
    <r>
      <t xml:space="preserve">gemäß vdp-index </t>
    </r>
    <r>
      <rPr>
        <b/>
        <sz val="8"/>
        <color theme="9" tint="-0.249977111117893"/>
        <rFont val="Wingdings"/>
        <charset val="2"/>
      </rPr>
      <t>:</t>
    </r>
    <r>
      <rPr>
        <b/>
        <sz val="8"/>
        <color rgb="FF7030A0"/>
        <rFont val="Arial"/>
        <family val="2"/>
      </rPr>
      <t xml:space="preserve"> &gt; </t>
    </r>
  </si>
  <si>
    <t>Immobiliendarlehn</t>
  </si>
  <si>
    <t>25Q4</t>
  </si>
  <si>
    <t>Immo-1</t>
  </si>
  <si>
    <t>Immo-2</t>
  </si>
  <si>
    <t>Immo-3</t>
  </si>
  <si>
    <t>Immo-4</t>
  </si>
  <si>
    <t>Immo-5</t>
  </si>
  <si>
    <t>Immo-6</t>
  </si>
  <si>
    <t>Immobilien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</si>
</sst>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0\ &quot;€&quot;;\-#,##0\ &quot;€&quot;"/>
    <numFmt numFmtId="6" formatCode="#,##0\ &quot;€&quot;;[Red]\-#,##0\ &quot;€&quot;"/>
    <numFmt numFmtId="7" formatCode="#,##0.00\ &quot;€&quot;;\-#,##0.00\ &quot;€&quot;"/>
    <numFmt numFmtId="44" formatCode="_-* #,##0.00\ &quot;€&quot;_-;\-* #,##0.00\ &quot;€&quot;_-;_-* &quot;-&quot;??\ &quot;€&quot;_-;_-@_-"/>
    <numFmt numFmtId="164" formatCode="#,##0.00_ ;[Red]\-#,##0.00\ "/>
    <numFmt numFmtId="165" formatCode="_-* #,##0.00\ [$€-1]_-;\-* #,##0.00\ [$€-1]_-;_-* &quot;-&quot;??\ [$€-1]_-"/>
    <numFmt numFmtId="166" formatCode="yyyy;@"/>
    <numFmt numFmtId="167" formatCode="dd/mm/yyyy_)"/>
    <numFmt numFmtId="168" formatCode="dd/mm\ yyyy;@"/>
    <numFmt numFmtId="169" formatCode="#,##0\ &quot;€&quot;"/>
    <numFmt numFmtId="170" formatCode="#,##0&quot; Jahre&quot;"/>
    <numFmt numFmtId="171" formatCode="#,##0&quot; Monate&quot;"/>
    <numFmt numFmtId="172" formatCode="&quot;Stand: &quot;dd/mm/yyyy;@"/>
    <numFmt numFmtId="173" formatCode="dd/mm/yyyy;@"/>
    <numFmt numFmtId="174" formatCode="&quot;vdp-Index &quot;mm/yyyy"/>
    <numFmt numFmtId="175" formatCode="#,##0\ &quot;€&quot;&quot;/Monat &quot;"/>
    <numFmt numFmtId="176" formatCode="0.0%&quot; der Mieteinnahmen&quot;"/>
    <numFmt numFmtId="177" formatCode="0%&quot; vom Marktwert &quot;"/>
    <numFmt numFmtId="178" formatCode="0%&quot; Eigenkapitalrendite: &quot;"/>
    <numFmt numFmtId="179" formatCode="0.0%"/>
    <numFmt numFmtId="180" formatCode="0.0%&quot; vom Marktwert &quot;"/>
  </numFmts>
  <fonts count="113">
    <font>
      <sz val="11"/>
      <name val="Arial"/>
    </font>
    <font>
      <b/>
      <sz val="12"/>
      <name val="Arial"/>
      <family val="2"/>
    </font>
    <font>
      <sz val="12"/>
      <name val="Helv"/>
    </font>
    <font>
      <b/>
      <sz val="11"/>
      <color rgb="FF002060"/>
      <name val="Arial"/>
      <family val="2"/>
    </font>
    <font>
      <b/>
      <sz val="11"/>
      <color rgb="FF006100"/>
      <name val="Arial"/>
      <family val="2"/>
    </font>
    <font>
      <sz val="8"/>
      <name val="Arial"/>
      <family val="2"/>
    </font>
    <font>
      <sz val="12"/>
      <name val="Arial"/>
      <family val="2"/>
    </font>
    <font>
      <sz val="10"/>
      <name val="Arial"/>
      <family val="2"/>
    </font>
    <font>
      <b/>
      <i/>
      <sz val="8"/>
      <color indexed="8"/>
      <name val="Arial"/>
      <family val="2"/>
    </font>
    <font>
      <sz val="11"/>
      <name val="Arial"/>
      <family val="2"/>
    </font>
    <font>
      <b/>
      <sz val="10"/>
      <color indexed="63"/>
      <name val="Arial"/>
      <family val="2"/>
    </font>
    <font>
      <b/>
      <sz val="14"/>
      <color rgb="FF002060"/>
      <name val="Arial"/>
      <family val="2"/>
    </font>
    <font>
      <sz val="11"/>
      <name val="Arial"/>
      <family val="2"/>
    </font>
    <font>
      <sz val="14"/>
      <name val="Arial"/>
      <family val="2"/>
    </font>
    <font>
      <b/>
      <i/>
      <sz val="14"/>
      <color indexed="43"/>
      <name val="Arial"/>
      <family val="2"/>
    </font>
    <font>
      <b/>
      <sz val="14"/>
      <name val="Arial"/>
      <family val="2"/>
    </font>
    <font>
      <b/>
      <sz val="11"/>
      <name val="Arial"/>
      <family val="2"/>
    </font>
    <font>
      <b/>
      <sz val="11"/>
      <color indexed="21"/>
      <name val="Wingdings"/>
      <charset val="2"/>
    </font>
    <font>
      <b/>
      <sz val="11"/>
      <color rgb="FFFF0000"/>
      <name val="Arial"/>
      <family val="2"/>
    </font>
    <font>
      <b/>
      <sz val="11"/>
      <color indexed="63"/>
      <name val="Arial"/>
      <family val="2"/>
    </font>
    <font>
      <b/>
      <i/>
      <sz val="11"/>
      <color indexed="43"/>
      <name val="Arial"/>
      <family val="2"/>
    </font>
    <font>
      <b/>
      <sz val="14"/>
      <color theme="1" tint="0.34998626667073579"/>
      <name val="Arial"/>
      <family val="2"/>
    </font>
    <font>
      <b/>
      <sz val="11"/>
      <color rgb="FFFFFF00"/>
      <name val="Arial"/>
      <family val="2"/>
    </font>
    <font>
      <b/>
      <sz val="11"/>
      <color rgb="FF008080"/>
      <name val="Arial"/>
      <family val="2"/>
    </font>
    <font>
      <b/>
      <sz val="10"/>
      <name val="Arial"/>
      <family val="2"/>
    </font>
    <font>
      <b/>
      <sz val="10"/>
      <color rgb="FF008080"/>
      <name val="Arial"/>
      <family val="2"/>
    </font>
    <font>
      <b/>
      <sz val="10"/>
      <color rgb="FF006666"/>
      <name val="Arial"/>
      <family val="2"/>
    </font>
    <font>
      <b/>
      <sz val="10"/>
      <color indexed="21"/>
      <name val="Wingdings"/>
      <charset val="2"/>
    </font>
    <font>
      <b/>
      <i/>
      <sz val="10"/>
      <color indexed="43"/>
      <name val="Arial"/>
      <family val="2"/>
    </font>
    <font>
      <b/>
      <sz val="10"/>
      <color rgb="FF002060"/>
      <name val="Arial"/>
      <family val="2"/>
    </font>
    <font>
      <b/>
      <sz val="10"/>
      <color rgb="FFFF0000"/>
      <name val="Arial"/>
      <family val="2"/>
    </font>
    <font>
      <b/>
      <sz val="10"/>
      <color theme="9" tint="-0.499984740745262"/>
      <name val="Arial"/>
      <family val="2"/>
    </font>
    <font>
      <b/>
      <sz val="10"/>
      <color theme="1" tint="0.34998626667073579"/>
      <name val="Arial"/>
      <family val="2"/>
    </font>
    <font>
      <b/>
      <sz val="10"/>
      <color theme="7" tint="-0.249977111117893"/>
      <name val="Arial"/>
      <family val="2"/>
    </font>
    <font>
      <b/>
      <sz val="11"/>
      <color indexed="10"/>
      <name val="Wingdings"/>
      <charset val="2"/>
    </font>
    <font>
      <b/>
      <sz val="9"/>
      <name val="Arial"/>
      <family val="2"/>
    </font>
    <font>
      <sz val="9"/>
      <name val="Arial"/>
      <family val="2"/>
    </font>
    <font>
      <b/>
      <sz val="8"/>
      <name val="Arial"/>
      <family val="2"/>
    </font>
    <font>
      <b/>
      <i/>
      <sz val="8"/>
      <color indexed="43"/>
      <name val="Arial"/>
      <family val="2"/>
    </font>
    <font>
      <b/>
      <sz val="9"/>
      <color indexed="21"/>
      <name val="Wingdings"/>
      <charset val="2"/>
    </font>
    <font>
      <b/>
      <sz val="8"/>
      <color theme="7" tint="-0.499984740745262"/>
      <name val="Arial"/>
      <family val="2"/>
    </font>
    <font>
      <b/>
      <sz val="11"/>
      <color theme="0"/>
      <name val="Arial"/>
      <family val="2"/>
    </font>
    <font>
      <b/>
      <sz val="11"/>
      <color indexed="21"/>
      <name val="Arial"/>
      <family val="2"/>
    </font>
    <font>
      <b/>
      <sz val="11"/>
      <color rgb="FF006666"/>
      <name val="Arial"/>
      <family val="2"/>
    </font>
    <font>
      <b/>
      <sz val="11"/>
      <color rgb="FF0070C0"/>
      <name val="Arial"/>
      <family val="2"/>
    </font>
    <font>
      <b/>
      <sz val="11"/>
      <color theme="1" tint="0.34998626667073579"/>
      <name val="Arial"/>
      <family val="2"/>
    </font>
    <font>
      <b/>
      <sz val="11"/>
      <color theme="9" tint="-0.499984740745262"/>
      <name val="Arial"/>
      <family val="2"/>
    </font>
    <font>
      <b/>
      <sz val="11"/>
      <color rgb="FF006600"/>
      <name val="Arial"/>
      <family val="2"/>
    </font>
    <font>
      <b/>
      <sz val="11"/>
      <color theme="0" tint="-0.499984740745262"/>
      <name val="Arial"/>
      <family val="2"/>
    </font>
    <font>
      <b/>
      <sz val="9"/>
      <color rgb="FF002060"/>
      <name val="Arial"/>
      <family val="2"/>
    </font>
    <font>
      <b/>
      <sz val="9"/>
      <color theme="0" tint="-0.499984740745262"/>
      <name val="Arial"/>
      <family val="2"/>
    </font>
    <font>
      <b/>
      <sz val="8"/>
      <color rgb="FF002060"/>
      <name val="Arial"/>
      <family val="2"/>
    </font>
    <font>
      <b/>
      <sz val="8"/>
      <color rgb="FF7030A0"/>
      <name val="Arial"/>
      <family val="2"/>
    </font>
    <font>
      <b/>
      <sz val="8"/>
      <color rgb="FFC00000"/>
      <name val="Arial"/>
      <family val="2"/>
    </font>
    <font>
      <b/>
      <sz val="8"/>
      <color rgb="FF006666"/>
      <name val="Arial"/>
      <family val="2"/>
    </font>
    <font>
      <b/>
      <sz val="9"/>
      <color theme="7" tint="-0.499984740745262"/>
      <name val="Arial"/>
      <family val="2"/>
    </font>
    <font>
      <b/>
      <sz val="9"/>
      <color rgb="FF006666"/>
      <name val="Arial"/>
      <family val="2"/>
    </font>
    <font>
      <b/>
      <sz val="9"/>
      <color indexed="63"/>
      <name val="Arial"/>
      <family val="2"/>
    </font>
    <font>
      <b/>
      <sz val="8"/>
      <color indexed="63"/>
      <name val="Arial"/>
      <family val="2"/>
    </font>
    <font>
      <sz val="8"/>
      <color theme="1" tint="0.249977111117893"/>
      <name val="Arial"/>
      <family val="2"/>
    </font>
    <font>
      <b/>
      <sz val="9"/>
      <color theme="1" tint="0.14999847407452621"/>
      <name val="Arial"/>
      <family val="2"/>
    </font>
    <font>
      <sz val="11"/>
      <name val="Arial"/>
      <family val="2"/>
    </font>
    <font>
      <b/>
      <sz val="8"/>
      <color theme="0" tint="-0.499984740745262"/>
      <name val="Arial"/>
      <family val="2"/>
    </font>
    <font>
      <b/>
      <i/>
      <sz val="12"/>
      <color rgb="FF002060"/>
      <name val="Arial"/>
      <family val="2"/>
    </font>
    <font>
      <b/>
      <i/>
      <sz val="12"/>
      <color theme="0" tint="-0.499984740745262"/>
      <name val="Arial"/>
      <family val="2"/>
    </font>
    <font>
      <b/>
      <sz val="9"/>
      <color rgb="FFC00000"/>
      <name val="Arial"/>
      <family val="2"/>
    </font>
    <font>
      <b/>
      <i/>
      <sz val="10"/>
      <color rgb="FF002060"/>
      <name val="Arial"/>
      <family val="2"/>
    </font>
    <font>
      <b/>
      <sz val="12"/>
      <color rgb="FF002060"/>
      <name val="Arial"/>
      <family val="2"/>
      <charset val="2"/>
    </font>
    <font>
      <b/>
      <sz val="12"/>
      <color rgb="FF002060"/>
      <name val="Wingdings"/>
      <charset val="2"/>
    </font>
    <font>
      <b/>
      <sz val="12"/>
      <color rgb="FF002060"/>
      <name val="Arial"/>
      <family val="2"/>
    </font>
    <font>
      <sz val="8"/>
      <color rgb="FF002060"/>
      <name val="Arial"/>
      <family val="2"/>
    </font>
    <font>
      <u/>
      <sz val="8"/>
      <color rgb="FF002060"/>
      <name val="Arial"/>
      <family val="2"/>
    </font>
    <font>
      <sz val="8"/>
      <color indexed="8"/>
      <name val="Algerian"/>
      <family val="5"/>
    </font>
    <font>
      <sz val="18"/>
      <color rgb="FFC00000"/>
      <name val="Algerian"/>
      <family val="5"/>
    </font>
    <font>
      <sz val="8"/>
      <color theme="0" tint="-0.499984740745262"/>
      <name val="Algerian"/>
      <family val="5"/>
    </font>
    <font>
      <sz val="9"/>
      <color rgb="FF006666"/>
      <name val="Algerian"/>
      <family val="5"/>
    </font>
    <font>
      <sz val="10"/>
      <color theme="8" tint="-0.249977111117893"/>
      <name val="Wingdings"/>
      <charset val="2"/>
    </font>
    <font>
      <sz val="10"/>
      <color rgb="FFFFFF00"/>
      <name val="Arial"/>
      <family val="2"/>
    </font>
    <font>
      <sz val="10"/>
      <color rgb="FFC00000"/>
      <name val="Wingdings"/>
      <charset val="2"/>
    </font>
    <font>
      <sz val="10"/>
      <color theme="1" tint="0.34998626667073579"/>
      <name val="Arial"/>
      <family val="2"/>
    </font>
    <font>
      <sz val="10"/>
      <color indexed="63"/>
      <name val="Arial"/>
      <family val="2"/>
    </font>
    <font>
      <sz val="10"/>
      <color theme="1" tint="0.499984740745262"/>
      <name val="Arial"/>
      <family val="2"/>
    </font>
    <font>
      <b/>
      <i/>
      <sz val="18"/>
      <color rgb="FF002060"/>
      <name val="Arial"/>
      <family val="2"/>
    </font>
    <font>
      <b/>
      <sz val="18"/>
      <color rgb="FF002060"/>
      <name val="Arial"/>
      <family val="2"/>
    </font>
    <font>
      <b/>
      <sz val="12"/>
      <color rgb="FFFF0000"/>
      <name val="Arial"/>
      <family val="2"/>
    </font>
    <font>
      <b/>
      <sz val="10"/>
      <color indexed="21"/>
      <name val="Arial"/>
      <family val="2"/>
    </font>
    <font>
      <b/>
      <sz val="10"/>
      <color theme="9" tint="-0.249977111117893"/>
      <name val="Arial"/>
      <family val="2"/>
    </font>
    <font>
      <b/>
      <sz val="10"/>
      <color rgb="FFC00000"/>
      <name val="Arial"/>
      <family val="2"/>
    </font>
    <font>
      <b/>
      <sz val="10"/>
      <color rgb="FF0070C0"/>
      <name val="Arial"/>
      <family val="2"/>
    </font>
    <font>
      <b/>
      <sz val="10"/>
      <color theme="0" tint="-0.499984740745262"/>
      <name val="Arial"/>
      <family val="2"/>
    </font>
    <font>
      <b/>
      <sz val="10"/>
      <color rgb="FF7030A0"/>
      <name val="Arial"/>
      <family val="2"/>
    </font>
    <font>
      <b/>
      <sz val="10"/>
      <color theme="1" tint="0.249977111117893"/>
      <name val="Arial"/>
      <family val="2"/>
    </font>
    <font>
      <u/>
      <sz val="8"/>
      <color rgb="FFC00000"/>
      <name val="Arial"/>
      <family val="2"/>
    </font>
    <font>
      <sz val="8"/>
      <color rgb="FFC00000"/>
      <name val="Arial"/>
      <family val="2"/>
    </font>
    <font>
      <u/>
      <sz val="8"/>
      <color rgb="FFFF0000"/>
      <name val="Arial"/>
      <family val="2"/>
    </font>
    <font>
      <sz val="8"/>
      <color rgb="FFFF0000"/>
      <name val="Arial"/>
      <family val="2"/>
    </font>
    <font>
      <sz val="10"/>
      <color rgb="FF002060"/>
      <name val="Arial"/>
      <family val="2"/>
    </font>
    <font>
      <sz val="10"/>
      <color rgb="FF002060"/>
      <name val="Wingdings"/>
      <charset val="2"/>
    </font>
    <font>
      <b/>
      <sz val="10"/>
      <color theme="0" tint="-0.499984740745262"/>
      <name val="Wingdings"/>
      <charset val="2"/>
    </font>
    <font>
      <sz val="9"/>
      <color rgb="FF002060"/>
      <name val="Arial"/>
      <family val="2"/>
    </font>
    <font>
      <b/>
      <sz val="8"/>
      <color rgb="FFC0C0C0"/>
      <name val="Arial"/>
      <family val="2"/>
    </font>
    <font>
      <b/>
      <sz val="9"/>
      <color theme="0"/>
      <name val="Arial"/>
      <family val="2"/>
    </font>
    <font>
      <sz val="16"/>
      <color rgb="FFC00000"/>
      <name val="Algerian"/>
      <family val="5"/>
    </font>
    <font>
      <sz val="8"/>
      <color rgb="FF006666"/>
      <name val="Algerian"/>
      <family val="5"/>
    </font>
    <font>
      <b/>
      <sz val="8"/>
      <color theme="1" tint="0.34998626667073579"/>
      <name val="Arial"/>
      <family val="2"/>
    </font>
    <font>
      <b/>
      <sz val="8"/>
      <color theme="0" tint="-0.249977111117893"/>
      <name val="Arial"/>
      <family val="2"/>
    </font>
    <font>
      <b/>
      <sz val="11"/>
      <color theme="9" tint="-0.249977111117893"/>
      <name val="Arial"/>
      <family val="2"/>
    </font>
    <font>
      <b/>
      <sz val="9"/>
      <color theme="9" tint="-0.249977111117893"/>
      <name val="Arial"/>
      <family val="2"/>
    </font>
    <font>
      <b/>
      <sz val="8"/>
      <color theme="1" tint="0.249977111117893"/>
      <name val="Arial"/>
      <family val="2"/>
    </font>
    <font>
      <b/>
      <sz val="11"/>
      <color theme="1" tint="0.14999847407452621"/>
      <name val="Arial"/>
      <family val="2"/>
    </font>
    <font>
      <b/>
      <sz val="9"/>
      <color rgb="FFFF0000"/>
      <name val="Arial"/>
      <family val="2"/>
    </font>
    <font>
      <b/>
      <sz val="9"/>
      <color theme="1" tint="0.34998626667073579"/>
      <name val="Arial"/>
      <family val="2"/>
    </font>
    <font>
      <b/>
      <sz val="8"/>
      <color theme="9" tint="-0.249977111117893"/>
      <name val="Wingdings"/>
      <charset val="2"/>
    </font>
  </fonts>
  <fills count="21">
    <fill>
      <patternFill patternType="none"/>
    </fill>
    <fill>
      <patternFill patternType="gray125"/>
    </fill>
    <fill>
      <patternFill patternType="solid">
        <fgColor rgb="FFC6EFCE"/>
      </patternFill>
    </fill>
    <fill>
      <patternFill patternType="solid">
        <fgColor theme="6" tint="0.39994506668294322"/>
        <bgColor indexed="64"/>
      </patternFill>
    </fill>
    <fill>
      <patternFill patternType="solid">
        <fgColor indexed="2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002060"/>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right/>
      <top style="double">
        <color indexed="64"/>
      </top>
      <bottom style="thin">
        <color indexed="64"/>
      </bottom>
      <diagonal/>
    </border>
    <border>
      <left/>
      <right/>
      <top/>
      <bottom style="hair">
        <color auto="1"/>
      </bottom>
      <diagonal/>
    </border>
    <border>
      <left/>
      <right/>
      <top style="thin">
        <color indexed="64"/>
      </top>
      <bottom style="hair">
        <color auto="1"/>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24994659260841701"/>
      </bottom>
      <diagonal/>
    </border>
    <border>
      <left style="thin">
        <color theme="1" tint="0.34998626667073579"/>
      </left>
      <right/>
      <top style="thin">
        <color indexed="64"/>
      </top>
      <bottom/>
      <diagonal/>
    </border>
    <border>
      <left/>
      <right style="thin">
        <color theme="1" tint="0.34998626667073579"/>
      </right>
      <top style="thin">
        <color indexed="64"/>
      </top>
      <bottom/>
      <diagonal/>
    </border>
    <border>
      <left/>
      <right/>
      <top style="thin">
        <color theme="1" tint="0.24994659260841701"/>
      </top>
      <bottom style="thin">
        <color theme="1" tint="0.34998626667073579"/>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right/>
      <top style="thin">
        <color theme="1" tint="0.24994659260841701"/>
      </top>
      <bottom/>
      <diagonal/>
    </border>
    <border>
      <left style="thin">
        <color theme="1" tint="0.24994659260841701"/>
      </left>
      <right style="thin">
        <color theme="1" tint="0.24994659260841701"/>
      </right>
      <top style="thin">
        <color theme="1" tint="0.24994659260841701"/>
      </top>
      <bottom style="thin">
        <color indexed="64"/>
      </bottom>
      <diagonal/>
    </border>
    <border>
      <left style="thin">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thin">
        <color theme="1" tint="0.24994659260841701"/>
      </right>
      <top style="thin">
        <color theme="1" tint="0.24994659260841701"/>
      </top>
      <bottom style="thin">
        <color indexed="64"/>
      </bottom>
      <diagonal/>
    </border>
    <border>
      <left style="thin">
        <color theme="1" tint="0.34998626667073579"/>
      </left>
      <right style="thin">
        <color theme="1" tint="0.24994659260841701"/>
      </right>
      <top/>
      <bottom/>
      <diagonal/>
    </border>
    <border>
      <left/>
      <right/>
      <top style="thin">
        <color theme="1" tint="0.34998626667073579"/>
      </top>
      <bottom style="thin">
        <color theme="1" tint="0.34998626667073579"/>
      </bottom>
      <diagonal/>
    </border>
    <border>
      <left style="dotted">
        <color theme="1" tint="0.24994659260841701"/>
      </left>
      <right style="dotted">
        <color theme="1" tint="0.24994659260841701"/>
      </right>
      <top style="thin">
        <color theme="1" tint="0.24994659260841701"/>
      </top>
      <bottom style="thin">
        <color theme="1" tint="0.24994659260841701"/>
      </bottom>
      <diagonal/>
    </border>
  </borders>
  <cellStyleXfs count="6">
    <xf numFmtId="0" fontId="0" fillId="0" borderId="0"/>
    <xf numFmtId="165" fontId="2" fillId="0" borderId="0" applyFont="0" applyFill="0" applyBorder="0" applyAlignment="0" applyProtection="0"/>
    <xf numFmtId="0" fontId="4" fillId="2" borderId="0" applyNumberFormat="0" applyBorder="0" applyAlignment="0" applyProtection="0"/>
    <xf numFmtId="0" fontId="3" fillId="3" borderId="0" applyNumberFormat="0" applyBorder="0" applyAlignment="0" applyProtection="0"/>
    <xf numFmtId="9" fontId="12" fillId="0" borderId="0" applyFont="0" applyFill="0" applyBorder="0" applyAlignment="0" applyProtection="0"/>
    <xf numFmtId="44" fontId="61" fillId="0" borderId="0" applyFont="0" applyFill="0" applyBorder="0" applyAlignment="0" applyProtection="0"/>
  </cellStyleXfs>
  <cellXfs count="487">
    <xf numFmtId="0" fontId="0" fillId="0" borderId="0" xfId="0"/>
    <xf numFmtId="164" fontId="1"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67" fontId="10" fillId="4" borderId="0" xfId="0" applyNumberFormat="1" applyFont="1" applyFill="1" applyAlignment="1">
      <alignment horizontal="right" vertical="center"/>
    </xf>
    <xf numFmtId="0" fontId="13" fillId="0" borderId="0" xfId="0" applyFont="1" applyAlignment="1">
      <alignment vertical="center"/>
    </xf>
    <xf numFmtId="164" fontId="15" fillId="0" borderId="0" xfId="0" applyNumberFormat="1" applyFont="1" applyAlignment="1">
      <alignment vertical="center"/>
    </xf>
    <xf numFmtId="164" fontId="16" fillId="0" borderId="0" xfId="0" applyNumberFormat="1" applyFont="1" applyAlignment="1">
      <alignment vertical="center"/>
    </xf>
    <xf numFmtId="0" fontId="16" fillId="0" borderId="0" xfId="0" applyFont="1" applyAlignment="1">
      <alignment vertical="center"/>
    </xf>
    <xf numFmtId="6" fontId="19" fillId="4" borderId="0" xfId="0" applyNumberFormat="1" applyFont="1" applyFill="1" applyAlignment="1">
      <alignment horizontal="left" vertical="center"/>
    </xf>
    <xf numFmtId="6" fontId="19" fillId="7" borderId="0" xfId="0" applyNumberFormat="1" applyFont="1" applyFill="1" applyAlignment="1">
      <alignment horizontal="left" vertical="center"/>
    </xf>
    <xf numFmtId="169" fontId="19" fillId="7" borderId="0" xfId="0" applyNumberFormat="1" applyFont="1" applyFill="1" applyAlignment="1">
      <alignment horizontal="left" vertical="center"/>
    </xf>
    <xf numFmtId="170" fontId="7" fillId="0" borderId="0" xfId="0" applyNumberFormat="1" applyFont="1" applyAlignment="1">
      <alignment vertical="center"/>
    </xf>
    <xf numFmtId="164" fontId="24" fillId="0" borderId="0" xfId="0" applyNumberFormat="1" applyFont="1" applyAlignment="1">
      <alignment vertical="center"/>
    </xf>
    <xf numFmtId="0" fontId="24" fillId="0" borderId="0" xfId="0" applyFont="1" applyAlignment="1">
      <alignment vertical="center"/>
    </xf>
    <xf numFmtId="6" fontId="26" fillId="4" borderId="0" xfId="0" applyNumberFormat="1" applyFont="1" applyFill="1" applyAlignment="1">
      <alignment horizontal="right" vertical="center"/>
    </xf>
    <xf numFmtId="6" fontId="30" fillId="4" borderId="0" xfId="0" applyNumberFormat="1" applyFont="1" applyFill="1" applyAlignment="1">
      <alignment horizontal="right" vertical="center"/>
    </xf>
    <xf numFmtId="6" fontId="10" fillId="4" borderId="0" xfId="0" applyNumberFormat="1" applyFont="1" applyFill="1" applyAlignment="1">
      <alignment horizontal="left" vertical="center"/>
    </xf>
    <xf numFmtId="6" fontId="10" fillId="7" borderId="0" xfId="0" applyNumberFormat="1" applyFont="1" applyFill="1" applyAlignment="1">
      <alignment horizontal="left" vertical="center"/>
    </xf>
    <xf numFmtId="6" fontId="25" fillId="7" borderId="0" xfId="0" applyNumberFormat="1" applyFont="1" applyFill="1" applyAlignment="1">
      <alignment horizontal="left" vertical="center"/>
    </xf>
    <xf numFmtId="6" fontId="31" fillId="4" borderId="0" xfId="0" applyNumberFormat="1" applyFont="1" applyFill="1" applyAlignment="1">
      <alignment horizontal="right" vertical="center"/>
    </xf>
    <xf numFmtId="6" fontId="33" fillId="4" borderId="0" xfId="0" applyNumberFormat="1" applyFont="1" applyFill="1" applyAlignment="1">
      <alignment horizontal="right" vertical="center"/>
    </xf>
    <xf numFmtId="0" fontId="16" fillId="0" borderId="0" xfId="0" applyFont="1" applyAlignment="1">
      <alignment horizontal="center" vertical="center"/>
    </xf>
    <xf numFmtId="0" fontId="9" fillId="0" borderId="0" xfId="0" applyFont="1" applyAlignment="1">
      <alignment horizontal="center" vertical="center"/>
    </xf>
    <xf numFmtId="6" fontId="19" fillId="4" borderId="0" xfId="0" applyNumberFormat="1" applyFont="1" applyFill="1" applyAlignment="1">
      <alignment vertical="center"/>
    </xf>
    <xf numFmtId="167" fontId="19" fillId="4" borderId="0" xfId="0" applyNumberFormat="1" applyFont="1" applyFill="1" applyAlignment="1">
      <alignment horizontal="left" vertical="center"/>
    </xf>
    <xf numFmtId="0" fontId="24" fillId="14" borderId="0" xfId="0" applyFont="1" applyFill="1" applyAlignment="1">
      <alignment vertical="center"/>
    </xf>
    <xf numFmtId="167" fontId="10" fillId="14" borderId="0" xfId="0" applyNumberFormat="1" applyFont="1" applyFill="1" applyAlignment="1">
      <alignment horizontal="right" vertical="center"/>
    </xf>
    <xf numFmtId="0" fontId="28" fillId="14" borderId="0" xfId="0" applyFont="1" applyFill="1" applyAlignment="1">
      <alignment horizontal="center" vertical="center"/>
    </xf>
    <xf numFmtId="164" fontId="24" fillId="14" borderId="0" xfId="0" applyNumberFormat="1" applyFont="1" applyFill="1" applyAlignment="1">
      <alignment vertical="center"/>
    </xf>
    <xf numFmtId="0" fontId="14" fillId="4" borderId="22" xfId="0" applyFont="1" applyFill="1" applyBorder="1" applyAlignment="1">
      <alignment horizontal="center" vertical="center"/>
    </xf>
    <xf numFmtId="0" fontId="34" fillId="4" borderId="22" xfId="0" applyFont="1" applyFill="1" applyBorder="1" applyAlignment="1">
      <alignment horizontal="center" vertical="center"/>
    </xf>
    <xf numFmtId="6" fontId="27" fillId="4" borderId="22" xfId="0" applyNumberFormat="1" applyFont="1" applyFill="1" applyBorder="1" applyAlignment="1">
      <alignment horizontal="center" vertical="center"/>
    </xf>
    <xf numFmtId="6" fontId="28" fillId="4" borderId="22" xfId="0" applyNumberFormat="1" applyFont="1" applyFill="1" applyBorder="1" applyAlignment="1">
      <alignment horizontal="center" vertical="center"/>
    </xf>
    <xf numFmtId="6" fontId="34" fillId="4" borderId="22" xfId="0" applyNumberFormat="1" applyFont="1" applyFill="1" applyBorder="1" applyAlignment="1">
      <alignment horizontal="center" vertical="center"/>
    </xf>
    <xf numFmtId="6" fontId="27" fillId="7" borderId="22" xfId="0" applyNumberFormat="1" applyFont="1" applyFill="1" applyBorder="1" applyAlignment="1">
      <alignment horizontal="center" vertical="center"/>
    </xf>
    <xf numFmtId="6" fontId="17" fillId="7" borderId="22" xfId="0" applyNumberFormat="1" applyFont="1" applyFill="1" applyBorder="1" applyAlignment="1">
      <alignment horizontal="center" vertical="center"/>
    </xf>
    <xf numFmtId="6" fontId="20" fillId="4" borderId="22" xfId="0" applyNumberFormat="1" applyFont="1" applyFill="1" applyBorder="1" applyAlignment="1">
      <alignment horizontal="center" vertical="center"/>
    </xf>
    <xf numFmtId="0" fontId="28" fillId="4" borderId="22" xfId="0" applyFont="1" applyFill="1" applyBorder="1" applyAlignment="1">
      <alignment horizontal="center" vertical="center"/>
    </xf>
    <xf numFmtId="0" fontId="28" fillId="4" borderId="7" xfId="0" applyFont="1" applyFill="1" applyBorder="1" applyAlignment="1">
      <alignment horizontal="center" vertical="center"/>
    </xf>
    <xf numFmtId="167" fontId="10" fillId="4" borderId="6" xfId="0" applyNumberFormat="1" applyFont="1" applyFill="1" applyBorder="1" applyAlignment="1">
      <alignment horizontal="right" vertical="center"/>
    </xf>
    <xf numFmtId="0" fontId="28" fillId="4" borderId="20" xfId="0" applyFont="1" applyFill="1" applyBorder="1" applyAlignment="1">
      <alignment horizontal="center" vertical="center"/>
    </xf>
    <xf numFmtId="167" fontId="10" fillId="4" borderId="18" xfId="0" applyNumberFormat="1" applyFont="1" applyFill="1" applyBorder="1" applyAlignment="1">
      <alignment horizontal="right" vertical="center"/>
    </xf>
    <xf numFmtId="0" fontId="6" fillId="4" borderId="7" xfId="0" applyFont="1" applyFill="1" applyBorder="1" applyAlignment="1">
      <alignment vertical="center"/>
    </xf>
    <xf numFmtId="0" fontId="28" fillId="4" borderId="24" xfId="0" applyFont="1" applyFill="1" applyBorder="1" applyAlignment="1">
      <alignment horizontal="center" vertical="center"/>
    </xf>
    <xf numFmtId="164" fontId="35" fillId="0" borderId="0" xfId="0" applyNumberFormat="1" applyFont="1" applyAlignment="1">
      <alignment vertical="center"/>
    </xf>
    <xf numFmtId="0" fontId="37" fillId="0" borderId="0" xfId="0" applyFont="1" applyAlignment="1">
      <alignment vertical="center"/>
    </xf>
    <xf numFmtId="0" fontId="38" fillId="4" borderId="22" xfId="0" applyFont="1" applyFill="1" applyBorder="1" applyAlignment="1">
      <alignment horizontal="center" vertical="center"/>
    </xf>
    <xf numFmtId="164" fontId="37" fillId="0" borderId="0" xfId="0" applyNumberFormat="1" applyFont="1" applyAlignment="1">
      <alignment vertical="center"/>
    </xf>
    <xf numFmtId="0" fontId="35" fillId="0" borderId="0" xfId="0" applyFont="1" applyAlignment="1">
      <alignment vertical="center"/>
    </xf>
    <xf numFmtId="6" fontId="39" fillId="4" borderId="22" xfId="0" applyNumberFormat="1" applyFont="1" applyFill="1" applyBorder="1" applyAlignment="1">
      <alignment horizontal="center" vertical="center"/>
    </xf>
    <xf numFmtId="0" fontId="36" fillId="0" borderId="0" xfId="0" applyFont="1" applyAlignment="1">
      <alignment vertical="center"/>
    </xf>
    <xf numFmtId="6" fontId="29" fillId="4" borderId="0" xfId="0" applyNumberFormat="1" applyFont="1" applyFill="1" applyAlignment="1">
      <alignment horizontal="left" vertical="center"/>
    </xf>
    <xf numFmtId="167" fontId="19" fillId="4" borderId="6" xfId="0" applyNumberFormat="1" applyFont="1" applyFill="1" applyBorder="1" applyAlignment="1">
      <alignment horizontal="right" vertical="center"/>
    </xf>
    <xf numFmtId="167" fontId="19" fillId="14" borderId="0" xfId="0" applyNumberFormat="1" applyFont="1" applyFill="1" applyAlignment="1">
      <alignment horizontal="right" vertical="center"/>
    </xf>
    <xf numFmtId="167" fontId="19" fillId="4" borderId="18" xfId="0" applyNumberFormat="1" applyFont="1" applyFill="1" applyBorder="1" applyAlignment="1">
      <alignment horizontal="right" vertical="center"/>
    </xf>
    <xf numFmtId="169" fontId="32" fillId="4" borderId="29" xfId="0" applyNumberFormat="1" applyFont="1" applyFill="1" applyBorder="1" applyAlignment="1">
      <alignment horizontal="right" vertical="center"/>
    </xf>
    <xf numFmtId="0" fontId="24" fillId="0" borderId="0" xfId="0" applyFont="1" applyAlignment="1">
      <alignment horizontal="center" vertical="center"/>
    </xf>
    <xf numFmtId="0" fontId="5" fillId="0" borderId="0" xfId="0" applyFont="1" applyAlignment="1" applyProtection="1">
      <alignment vertical="center"/>
      <protection locked="0"/>
    </xf>
    <xf numFmtId="6" fontId="57" fillId="4" borderId="0" xfId="0" applyNumberFormat="1" applyFont="1" applyFill="1" applyAlignment="1">
      <alignment horizontal="left" vertical="center"/>
    </xf>
    <xf numFmtId="6" fontId="58" fillId="4" borderId="0" xfId="0" applyNumberFormat="1" applyFont="1" applyFill="1" applyAlignment="1">
      <alignment horizontal="left" vertical="center"/>
    </xf>
    <xf numFmtId="5" fontId="60" fillId="4" borderId="6" xfId="0" applyNumberFormat="1" applyFont="1" applyFill="1" applyBorder="1" applyAlignment="1">
      <alignment vertical="center"/>
    </xf>
    <xf numFmtId="0" fontId="29" fillId="0" borderId="0" xfId="0" applyFont="1" applyAlignment="1">
      <alignment horizontal="center" vertical="center"/>
    </xf>
    <xf numFmtId="164" fontId="66" fillId="4" borderId="23" xfId="0" applyNumberFormat="1" applyFont="1" applyFill="1" applyBorder="1" applyAlignment="1">
      <alignment horizontal="center" vertical="center"/>
    </xf>
    <xf numFmtId="6" fontId="48" fillId="0" borderId="8" xfId="1" applyNumberFormat="1" applyFont="1" applyFill="1" applyBorder="1" applyAlignment="1" applyProtection="1">
      <alignment horizontal="right" vertical="center"/>
    </xf>
    <xf numFmtId="6" fontId="48" fillId="4" borderId="0" xfId="0" applyNumberFormat="1" applyFont="1" applyFill="1" applyAlignment="1">
      <alignment vertical="center"/>
    </xf>
    <xf numFmtId="6" fontId="48" fillId="4" borderId="0" xfId="0" applyNumberFormat="1" applyFont="1" applyFill="1" applyAlignment="1">
      <alignment horizontal="right" vertical="center"/>
    </xf>
    <xf numFmtId="6" fontId="48" fillId="10" borderId="7" xfId="0" applyNumberFormat="1" applyFont="1" applyFill="1" applyBorder="1" applyAlignment="1">
      <alignment horizontal="center" vertical="center"/>
    </xf>
    <xf numFmtId="6" fontId="48" fillId="10" borderId="11" xfId="0" applyNumberFormat="1" applyFont="1" applyFill="1" applyBorder="1" applyAlignment="1">
      <alignment horizontal="left" vertical="center"/>
    </xf>
    <xf numFmtId="6" fontId="48" fillId="10" borderId="8" xfId="1" applyNumberFormat="1" applyFont="1" applyFill="1" applyBorder="1" applyAlignment="1" applyProtection="1">
      <alignment horizontal="right" vertical="center"/>
    </xf>
    <xf numFmtId="6" fontId="48" fillId="10" borderId="4" xfId="0" applyNumberFormat="1" applyFont="1" applyFill="1" applyBorder="1" applyAlignment="1">
      <alignment horizontal="center" vertical="center"/>
    </xf>
    <xf numFmtId="6" fontId="48" fillId="10" borderId="5" xfId="0" applyNumberFormat="1" applyFont="1" applyFill="1" applyBorder="1" applyAlignment="1">
      <alignment horizontal="left" vertical="center"/>
    </xf>
    <xf numFmtId="6" fontId="48" fillId="10" borderId="12" xfId="1" applyNumberFormat="1" applyFont="1" applyFill="1" applyBorder="1" applyAlignment="1" applyProtection="1">
      <alignment horizontal="right" vertical="center"/>
    </xf>
    <xf numFmtId="6" fontId="48" fillId="10" borderId="17" xfId="0" applyNumberFormat="1" applyFont="1" applyFill="1" applyBorder="1" applyAlignment="1">
      <alignment horizontal="left" vertical="center"/>
    </xf>
    <xf numFmtId="6" fontId="48" fillId="7" borderId="0" xfId="0" applyNumberFormat="1" applyFont="1" applyFill="1" applyAlignment="1">
      <alignment vertical="center"/>
    </xf>
    <xf numFmtId="6" fontId="48" fillId="7" borderId="0" xfId="1" applyNumberFormat="1" applyFont="1" applyFill="1" applyBorder="1" applyAlignment="1" applyProtection="1">
      <alignment vertical="center"/>
    </xf>
    <xf numFmtId="6" fontId="42" fillId="7" borderId="0" xfId="1" applyNumberFormat="1" applyFont="1" applyFill="1" applyBorder="1" applyAlignment="1" applyProtection="1">
      <alignment horizontal="right" vertical="center"/>
    </xf>
    <xf numFmtId="6" fontId="48" fillId="11" borderId="11" xfId="0" applyNumberFormat="1" applyFont="1" applyFill="1" applyBorder="1" applyAlignment="1">
      <alignment horizontal="right" vertical="center"/>
    </xf>
    <xf numFmtId="169" fontId="48" fillId="4" borderId="29" xfId="0" applyNumberFormat="1" applyFont="1" applyFill="1" applyBorder="1" applyAlignment="1">
      <alignment horizontal="right" vertical="center"/>
    </xf>
    <xf numFmtId="169" fontId="48" fillId="4" borderId="0" xfId="0" applyNumberFormat="1" applyFont="1" applyFill="1" applyAlignment="1">
      <alignment horizontal="right" vertical="center"/>
    </xf>
    <xf numFmtId="6" fontId="48" fillId="6" borderId="11" xfId="0" applyNumberFormat="1" applyFont="1" applyFill="1" applyBorder="1" applyAlignment="1">
      <alignment horizontal="right" vertical="center"/>
    </xf>
    <xf numFmtId="169" fontId="48" fillId="12" borderId="11" xfId="0" applyNumberFormat="1" applyFont="1" applyFill="1" applyBorder="1" applyAlignment="1">
      <alignment horizontal="right" vertical="center"/>
    </xf>
    <xf numFmtId="167" fontId="48" fillId="4" borderId="6" xfId="0" applyNumberFormat="1" applyFont="1" applyFill="1" applyBorder="1" applyAlignment="1">
      <alignment horizontal="right" vertical="center"/>
    </xf>
    <xf numFmtId="167" fontId="48" fillId="14" borderId="0" xfId="0" applyNumberFormat="1" applyFont="1" applyFill="1" applyAlignment="1">
      <alignment horizontal="right" vertical="center"/>
    </xf>
    <xf numFmtId="167" fontId="48" fillId="4" borderId="18" xfId="0" applyNumberFormat="1" applyFont="1" applyFill="1" applyBorder="1" applyAlignment="1">
      <alignment horizontal="right" vertical="center"/>
    </xf>
    <xf numFmtId="6" fontId="48" fillId="8" borderId="15" xfId="0" applyNumberFormat="1" applyFont="1" applyFill="1" applyBorder="1" applyAlignment="1">
      <alignment horizontal="left" vertical="center"/>
    </xf>
    <xf numFmtId="6" fontId="48" fillId="8" borderId="11" xfId="0" applyNumberFormat="1" applyFont="1" applyFill="1" applyBorder="1" applyAlignment="1">
      <alignment horizontal="right" vertical="center"/>
    </xf>
    <xf numFmtId="6" fontId="48" fillId="5" borderId="10" xfId="0" applyNumberFormat="1" applyFont="1" applyFill="1" applyBorder="1" applyAlignment="1">
      <alignment vertical="center"/>
    </xf>
    <xf numFmtId="6" fontId="48" fillId="5" borderId="15" xfId="0" applyNumberFormat="1" applyFont="1" applyFill="1" applyBorder="1" applyAlignment="1">
      <alignment vertical="center"/>
    </xf>
    <xf numFmtId="6" fontId="53" fillId="5" borderId="11" xfId="0" applyNumberFormat="1" applyFont="1" applyFill="1" applyBorder="1" applyAlignment="1">
      <alignment horizontal="right"/>
    </xf>
    <xf numFmtId="179" fontId="51" fillId="18" borderId="1" xfId="4" applyNumberFormat="1" applyFont="1" applyFill="1" applyBorder="1" applyAlignment="1" applyProtection="1">
      <alignment horizontal="center" vertical="center"/>
    </xf>
    <xf numFmtId="6" fontId="48" fillId="13" borderId="10" xfId="0" applyNumberFormat="1" applyFont="1" applyFill="1" applyBorder="1" applyAlignment="1">
      <alignment vertical="center"/>
    </xf>
    <xf numFmtId="6" fontId="62" fillId="13" borderId="10" xfId="0" applyNumberFormat="1" applyFont="1" applyFill="1" applyBorder="1" applyAlignment="1">
      <alignment vertical="center"/>
    </xf>
    <xf numFmtId="6" fontId="48" fillId="13" borderId="1" xfId="0" applyNumberFormat="1" applyFont="1" applyFill="1" applyBorder="1" applyAlignment="1">
      <alignment horizontal="right" vertical="center"/>
    </xf>
    <xf numFmtId="167" fontId="62" fillId="15" borderId="15" xfId="0" applyNumberFormat="1" applyFont="1" applyFill="1" applyBorder="1" applyAlignment="1">
      <alignment vertical="center"/>
    </xf>
    <xf numFmtId="167" fontId="62" fillId="15" borderId="15" xfId="0" applyNumberFormat="1" applyFont="1" applyFill="1" applyBorder="1" applyAlignment="1">
      <alignment horizontal="right" vertical="center"/>
    </xf>
    <xf numFmtId="171" fontId="62" fillId="15" borderId="11" xfId="0" applyNumberFormat="1" applyFont="1" applyFill="1" applyBorder="1" applyAlignment="1">
      <alignment vertical="center"/>
    </xf>
    <xf numFmtId="6" fontId="50" fillId="15" borderId="15" xfId="0" applyNumberFormat="1" applyFont="1" applyFill="1" applyBorder="1" applyAlignment="1">
      <alignment vertical="center"/>
    </xf>
    <xf numFmtId="6" fontId="50" fillId="15" borderId="15" xfId="0" applyNumberFormat="1" applyFont="1" applyFill="1" applyBorder="1" applyAlignment="1">
      <alignment horizontal="right" vertical="center"/>
    </xf>
    <xf numFmtId="6" fontId="50" fillId="15" borderId="11" xfId="1" applyNumberFormat="1" applyFont="1" applyFill="1" applyBorder="1" applyAlignment="1" applyProtection="1">
      <alignment horizontal="right" vertical="top"/>
    </xf>
    <xf numFmtId="179" fontId="50" fillId="17" borderId="1" xfId="4" applyNumberFormat="1" applyFont="1" applyFill="1" applyBorder="1" applyAlignment="1" applyProtection="1">
      <alignment horizontal="center" vertical="center"/>
    </xf>
    <xf numFmtId="179" fontId="50" fillId="11" borderId="1" xfId="4" applyNumberFormat="1" applyFont="1" applyFill="1" applyBorder="1" applyAlignment="1" applyProtection="1">
      <alignment horizontal="center" vertical="top"/>
    </xf>
    <xf numFmtId="171" fontId="50" fillId="15" borderId="11" xfId="0" applyNumberFormat="1" applyFont="1" applyFill="1" applyBorder="1" applyAlignment="1">
      <alignment horizontal="right" vertical="center"/>
    </xf>
    <xf numFmtId="0" fontId="50" fillId="4" borderId="6" xfId="0" applyFont="1" applyFill="1" applyBorder="1" applyAlignment="1">
      <alignment horizontal="right" vertical="center"/>
    </xf>
    <xf numFmtId="5" fontId="50" fillId="4" borderId="6" xfId="0" applyNumberFormat="1" applyFont="1" applyFill="1" applyBorder="1" applyAlignment="1">
      <alignment vertical="center"/>
    </xf>
    <xf numFmtId="164" fontId="8" fillId="4" borderId="18" xfId="0" applyNumberFormat="1" applyFont="1" applyFill="1" applyBorder="1" applyAlignment="1">
      <alignment vertical="center"/>
    </xf>
    <xf numFmtId="0" fontId="78" fillId="7" borderId="24" xfId="0" applyFont="1" applyFill="1" applyBorder="1" applyAlignment="1">
      <alignment horizontal="center" vertical="center"/>
    </xf>
    <xf numFmtId="0" fontId="96" fillId="7" borderId="23" xfId="0" applyFont="1" applyFill="1" applyBorder="1" applyAlignment="1">
      <alignment horizontal="center" vertical="center"/>
    </xf>
    <xf numFmtId="0" fontId="97" fillId="7" borderId="24" xfId="0" applyFont="1" applyFill="1" applyBorder="1" applyAlignment="1">
      <alignment horizontal="center" vertical="center"/>
    </xf>
    <xf numFmtId="0" fontId="96" fillId="4" borderId="23" xfId="0" applyFont="1" applyFill="1" applyBorder="1" applyAlignment="1">
      <alignment horizontal="center" vertical="center"/>
    </xf>
    <xf numFmtId="168" fontId="96" fillId="7" borderId="24" xfId="0" applyNumberFormat="1" applyFont="1" applyFill="1" applyBorder="1" applyAlignment="1">
      <alignment horizontal="center" vertical="center" textRotation="90"/>
    </xf>
    <xf numFmtId="168" fontId="96" fillId="7" borderId="17" xfId="0" applyNumberFormat="1" applyFont="1" applyFill="1" applyBorder="1" applyAlignment="1">
      <alignment horizontal="center" vertical="center" textRotation="90"/>
    </xf>
    <xf numFmtId="167" fontId="96" fillId="14" borderId="0" xfId="0" applyNumberFormat="1" applyFont="1" applyFill="1" applyAlignment="1">
      <alignment horizontal="center" vertical="center"/>
    </xf>
    <xf numFmtId="173" fontId="96" fillId="7" borderId="21" xfId="0" applyNumberFormat="1" applyFont="1" applyFill="1" applyBorder="1" applyAlignment="1">
      <alignment horizontal="center" textRotation="90"/>
    </xf>
    <xf numFmtId="173" fontId="96" fillId="7" borderId="23" xfId="0" applyNumberFormat="1" applyFont="1" applyFill="1" applyBorder="1" applyAlignment="1">
      <alignment horizontal="center" textRotation="90"/>
    </xf>
    <xf numFmtId="0" fontId="96" fillId="4" borderId="24" xfId="0" applyFont="1" applyFill="1" applyBorder="1" applyAlignment="1">
      <alignment horizontal="center" textRotation="90"/>
    </xf>
    <xf numFmtId="0" fontId="97" fillId="7" borderId="17" xfId="0" applyFont="1" applyFill="1" applyBorder="1" applyAlignment="1">
      <alignment horizontal="center" vertical="center"/>
    </xf>
    <xf numFmtId="6" fontId="89" fillId="0" borderId="7" xfId="0" quotePrefix="1" applyNumberFormat="1" applyFont="1" applyBorder="1" applyAlignment="1">
      <alignment horizontal="center" vertical="center"/>
    </xf>
    <xf numFmtId="6" fontId="89" fillId="0" borderId="11" xfId="0" applyNumberFormat="1" applyFont="1" applyBorder="1" applyAlignment="1">
      <alignment horizontal="left" vertical="center"/>
    </xf>
    <xf numFmtId="6" fontId="89" fillId="0" borderId="8" xfId="1" applyNumberFormat="1" applyFont="1" applyFill="1" applyBorder="1" applyAlignment="1" applyProtection="1">
      <alignment horizontal="right" vertical="center"/>
    </xf>
    <xf numFmtId="6" fontId="89" fillId="0" borderId="10" xfId="0" quotePrefix="1" applyNumberFormat="1" applyFont="1" applyBorder="1" applyAlignment="1">
      <alignment horizontal="center" vertical="center"/>
    </xf>
    <xf numFmtId="6" fontId="89" fillId="0" borderId="17" xfId="0" applyNumberFormat="1" applyFont="1" applyBorder="1" applyAlignment="1">
      <alignment horizontal="left" vertical="center"/>
    </xf>
    <xf numFmtId="6" fontId="89" fillId="0" borderId="9" xfId="0" applyNumberFormat="1" applyFont="1" applyBorder="1" applyAlignment="1">
      <alignment horizontal="center" vertical="center"/>
    </xf>
    <xf numFmtId="7" fontId="89" fillId="0" borderId="8" xfId="1" applyNumberFormat="1" applyFont="1" applyFill="1" applyBorder="1" applyAlignment="1" applyProtection="1">
      <alignment horizontal="right" vertical="center"/>
    </xf>
    <xf numFmtId="6" fontId="89" fillId="0" borderId="7" xfId="0" applyNumberFormat="1" applyFont="1" applyBorder="1" applyAlignment="1">
      <alignment horizontal="center" vertical="center"/>
    </xf>
    <xf numFmtId="169" fontId="89" fillId="4" borderId="30" xfId="0" applyNumberFormat="1" applyFont="1" applyFill="1" applyBorder="1" applyAlignment="1">
      <alignment horizontal="right" vertical="center"/>
    </xf>
    <xf numFmtId="169" fontId="89" fillId="4" borderId="31" xfId="0" applyNumberFormat="1" applyFont="1" applyFill="1" applyBorder="1" applyAlignment="1">
      <alignment horizontal="right" vertical="center"/>
    </xf>
    <xf numFmtId="169" fontId="89" fillId="4" borderId="32" xfId="0" applyNumberFormat="1" applyFont="1" applyFill="1" applyBorder="1" applyAlignment="1">
      <alignment horizontal="right" vertical="center"/>
    </xf>
    <xf numFmtId="6" fontId="89" fillId="0" borderId="7" xfId="0" applyNumberFormat="1" applyFont="1" applyBorder="1" applyAlignment="1">
      <alignment vertical="center"/>
    </xf>
    <xf numFmtId="6" fontId="89" fillId="0" borderId="6" xfId="0" applyNumberFormat="1" applyFont="1" applyBorder="1" applyAlignment="1">
      <alignment vertical="center"/>
    </xf>
    <xf numFmtId="164" fontId="89" fillId="0" borderId="0" xfId="0" applyNumberFormat="1" applyFont="1" applyAlignment="1">
      <alignment horizontal="right" vertical="center"/>
    </xf>
    <xf numFmtId="179" fontId="29" fillId="18" borderId="1" xfId="4" applyNumberFormat="1" applyFont="1" applyFill="1" applyBorder="1" applyAlignment="1" applyProtection="1">
      <alignment horizontal="center" vertical="center"/>
    </xf>
    <xf numFmtId="6" fontId="89" fillId="0" borderId="10" xfId="0" applyNumberFormat="1" applyFont="1" applyBorder="1" applyAlignment="1">
      <alignment vertical="center"/>
    </xf>
    <xf numFmtId="6" fontId="89" fillId="0" borderId="15" xfId="0" applyNumberFormat="1" applyFont="1" applyBorder="1" applyAlignment="1">
      <alignment vertical="center"/>
    </xf>
    <xf numFmtId="6" fontId="89" fillId="0" borderId="11" xfId="0" applyNumberFormat="1" applyFont="1" applyBorder="1" applyAlignment="1">
      <alignment vertical="center"/>
    </xf>
    <xf numFmtId="6" fontId="89" fillId="0" borderId="4" xfId="0" applyNumberFormat="1" applyFont="1" applyBorder="1" applyAlignment="1">
      <alignment vertical="center"/>
    </xf>
    <xf numFmtId="6" fontId="89" fillId="0" borderId="19" xfId="0" applyNumberFormat="1" applyFont="1" applyBorder="1" applyAlignment="1">
      <alignment vertical="center"/>
    </xf>
    <xf numFmtId="6" fontId="89" fillId="0" borderId="12" xfId="1" applyNumberFormat="1" applyFont="1" applyFill="1" applyBorder="1" applyAlignment="1" applyProtection="1">
      <alignment horizontal="right" vertical="center"/>
    </xf>
    <xf numFmtId="164" fontId="13" fillId="0" borderId="0" xfId="0" applyNumberFormat="1" applyFont="1" applyAlignment="1">
      <alignment vertical="center"/>
    </xf>
    <xf numFmtId="164" fontId="9" fillId="0" borderId="0" xfId="0" applyNumberFormat="1" applyFont="1" applyAlignment="1">
      <alignment vertical="center"/>
    </xf>
    <xf numFmtId="166" fontId="11" fillId="4" borderId="0" xfId="0" applyNumberFormat="1" applyFont="1" applyFill="1" applyAlignment="1">
      <alignment horizontal="right" vertical="center"/>
    </xf>
    <xf numFmtId="172" fontId="21" fillId="4" borderId="0" xfId="0" applyNumberFormat="1" applyFont="1" applyFill="1" applyAlignment="1">
      <alignment vertical="center"/>
    </xf>
    <xf numFmtId="166" fontId="84" fillId="4" borderId="0" xfId="0" applyNumberFormat="1" applyFont="1" applyFill="1" applyAlignment="1">
      <alignment vertical="center"/>
    </xf>
    <xf numFmtId="166" fontId="11" fillId="4" borderId="0" xfId="0" applyNumberFormat="1" applyFont="1" applyFill="1" applyAlignment="1" applyProtection="1">
      <alignment vertical="center"/>
      <protection locked="0"/>
    </xf>
    <xf numFmtId="166" fontId="104" fillId="4" borderId="0" xfId="0" applyNumberFormat="1" applyFont="1" applyFill="1" applyAlignment="1">
      <alignment vertical="top"/>
    </xf>
    <xf numFmtId="6" fontId="5" fillId="0" borderId="0" xfId="0" applyNumberFormat="1" applyFont="1" applyAlignment="1">
      <alignment vertical="center"/>
    </xf>
    <xf numFmtId="0" fontId="37" fillId="0" borderId="0" xfId="0" applyFont="1" applyAlignment="1">
      <alignment horizontal="center" vertical="center"/>
    </xf>
    <xf numFmtId="6" fontId="29" fillId="0" borderId="36" xfId="0" applyNumberFormat="1" applyFont="1" applyBorder="1" applyAlignment="1">
      <alignment vertical="center"/>
    </xf>
    <xf numFmtId="6" fontId="91" fillId="0" borderId="36" xfId="0" applyNumberFormat="1" applyFont="1" applyBorder="1" applyAlignment="1">
      <alignment vertical="center"/>
    </xf>
    <xf numFmtId="6" fontId="26" fillId="0" borderId="36" xfId="0" applyNumberFormat="1" applyFont="1" applyBorder="1" applyAlignment="1">
      <alignment vertical="center"/>
    </xf>
    <xf numFmtId="6" fontId="22" fillId="13" borderId="36" xfId="0" applyNumberFormat="1" applyFont="1" applyFill="1" applyBorder="1" applyAlignment="1">
      <alignment vertical="center"/>
    </xf>
    <xf numFmtId="179" fontId="49" fillId="17" borderId="36" xfId="4" applyNumberFormat="1" applyFont="1" applyFill="1" applyBorder="1" applyAlignment="1">
      <alignment horizontal="center" vertical="center"/>
    </xf>
    <xf numFmtId="167" fontId="19" fillId="4" borderId="37" xfId="0" applyNumberFormat="1" applyFont="1" applyFill="1" applyBorder="1" applyAlignment="1">
      <alignment horizontal="left" vertical="center"/>
    </xf>
    <xf numFmtId="6" fontId="26" fillId="4" borderId="37" xfId="0" applyNumberFormat="1" applyFont="1" applyFill="1" applyBorder="1" applyAlignment="1">
      <alignment horizontal="right" vertical="center"/>
    </xf>
    <xf numFmtId="6" fontId="19" fillId="4" borderId="37" xfId="0" applyNumberFormat="1" applyFont="1" applyFill="1" applyBorder="1" applyAlignment="1">
      <alignment vertical="center"/>
    </xf>
    <xf numFmtId="6" fontId="30" fillId="4" borderId="37" xfId="0" applyNumberFormat="1" applyFont="1" applyFill="1" applyBorder="1" applyAlignment="1">
      <alignment horizontal="right" vertical="center"/>
    </xf>
    <xf numFmtId="6" fontId="19" fillId="4" borderId="37" xfId="0" applyNumberFormat="1" applyFont="1" applyFill="1" applyBorder="1" applyAlignment="1">
      <alignment horizontal="left" vertical="center"/>
    </xf>
    <xf numFmtId="6" fontId="10" fillId="4" borderId="37" xfId="0" applyNumberFormat="1" applyFont="1" applyFill="1" applyBorder="1" applyAlignment="1">
      <alignment horizontal="left" vertical="center"/>
    </xf>
    <xf numFmtId="6" fontId="10" fillId="7" borderId="37" xfId="0" applyNumberFormat="1" applyFont="1" applyFill="1" applyBorder="1" applyAlignment="1">
      <alignment horizontal="left" vertical="center"/>
    </xf>
    <xf numFmtId="6" fontId="25" fillId="7" borderId="37" xfId="0" applyNumberFormat="1" applyFont="1" applyFill="1" applyBorder="1" applyAlignment="1">
      <alignment horizontal="left" vertical="center"/>
    </xf>
    <xf numFmtId="169" fontId="32" fillId="4" borderId="37" xfId="0" applyNumberFormat="1" applyFont="1" applyFill="1" applyBorder="1" applyAlignment="1">
      <alignment horizontal="right" vertical="center"/>
    </xf>
    <xf numFmtId="6" fontId="33" fillId="4" borderId="37" xfId="0" applyNumberFormat="1" applyFont="1" applyFill="1" applyBorder="1" applyAlignment="1">
      <alignment horizontal="right" vertical="center"/>
    </xf>
    <xf numFmtId="6" fontId="31" fillId="4" borderId="37" xfId="0" applyNumberFormat="1" applyFont="1" applyFill="1" applyBorder="1" applyAlignment="1">
      <alignment horizontal="right" vertical="center"/>
    </xf>
    <xf numFmtId="167" fontId="10" fillId="4" borderId="37" xfId="0" applyNumberFormat="1" applyFont="1" applyFill="1" applyBorder="1" applyAlignment="1">
      <alignment horizontal="right" vertical="center"/>
    </xf>
    <xf numFmtId="6" fontId="29" fillId="4" borderId="37" xfId="0" applyNumberFormat="1" applyFont="1" applyFill="1" applyBorder="1" applyAlignment="1">
      <alignment horizontal="left" vertical="center"/>
    </xf>
    <xf numFmtId="6" fontId="58" fillId="4" borderId="37" xfId="0" applyNumberFormat="1" applyFont="1" applyFill="1" applyBorder="1" applyAlignment="1">
      <alignment horizontal="left" vertical="center"/>
    </xf>
    <xf numFmtId="6" fontId="57" fillId="4" borderId="37" xfId="0" applyNumberFormat="1" applyFont="1" applyFill="1" applyBorder="1" applyAlignment="1">
      <alignment horizontal="left" vertical="center"/>
    </xf>
    <xf numFmtId="6" fontId="100" fillId="7" borderId="37" xfId="0" applyNumberFormat="1" applyFont="1" applyFill="1" applyBorder="1" applyAlignment="1">
      <alignment horizontal="center" vertical="center"/>
    </xf>
    <xf numFmtId="6" fontId="29" fillId="0" borderId="38" xfId="0" applyNumberFormat="1" applyFont="1" applyBorder="1" applyAlignment="1">
      <alignment vertical="center"/>
    </xf>
    <xf numFmtId="6" fontId="91" fillId="0" borderId="38" xfId="0" applyNumberFormat="1" applyFont="1" applyBorder="1" applyAlignment="1">
      <alignment vertical="center"/>
    </xf>
    <xf numFmtId="6" fontId="26" fillId="0" borderId="38" xfId="0" applyNumberFormat="1" applyFont="1" applyBorder="1" applyAlignment="1">
      <alignment vertical="center"/>
    </xf>
    <xf numFmtId="6" fontId="85" fillId="0" borderId="39" xfId="1" applyNumberFormat="1" applyFont="1" applyFill="1" applyBorder="1" applyAlignment="1">
      <alignment horizontal="right" vertical="center"/>
    </xf>
    <xf numFmtId="7" fontId="32" fillId="0" borderId="39" xfId="1" applyNumberFormat="1" applyFont="1" applyFill="1" applyBorder="1" applyAlignment="1">
      <alignment horizontal="right" vertical="center"/>
    </xf>
    <xf numFmtId="7" fontId="86" fillId="0" borderId="39" xfId="1" applyNumberFormat="1" applyFont="1" applyFill="1" applyBorder="1" applyAlignment="1">
      <alignment horizontal="right" vertical="center"/>
    </xf>
    <xf numFmtId="7" fontId="87" fillId="0" borderId="39" xfId="1" applyNumberFormat="1" applyFont="1" applyFill="1" applyBorder="1" applyAlignment="1">
      <alignment horizontal="right" vertical="center"/>
    </xf>
    <xf numFmtId="6" fontId="88" fillId="10" borderId="39" xfId="1" applyNumberFormat="1" applyFont="1" applyFill="1" applyBorder="1" applyAlignment="1">
      <alignment horizontal="right" vertical="center"/>
    </xf>
    <xf numFmtId="6" fontId="26" fillId="11" borderId="39" xfId="0" applyNumberFormat="1" applyFont="1" applyFill="1" applyBorder="1" applyAlignment="1">
      <alignment horizontal="right" vertical="center"/>
    </xf>
    <xf numFmtId="169" fontId="45" fillId="4" borderId="39" xfId="0" applyNumberFormat="1" applyFont="1" applyFill="1" applyBorder="1" applyAlignment="1">
      <alignment horizontal="right" vertical="center"/>
    </xf>
    <xf numFmtId="6" fontId="29" fillId="6" borderId="39" xfId="0" applyNumberFormat="1" applyFont="1" applyFill="1" applyBorder="1" applyAlignment="1">
      <alignment horizontal="right" vertical="center"/>
    </xf>
    <xf numFmtId="169" fontId="90" fillId="4" borderId="39" xfId="0" applyNumberFormat="1" applyFont="1" applyFill="1" applyBorder="1" applyAlignment="1">
      <alignment horizontal="right" vertical="center"/>
    </xf>
    <xf numFmtId="6" fontId="3" fillId="8" borderId="39" xfId="0" applyNumberFormat="1" applyFont="1" applyFill="1" applyBorder="1" applyAlignment="1">
      <alignment horizontal="right" vertical="center"/>
    </xf>
    <xf numFmtId="6" fontId="29" fillId="0" borderId="39" xfId="1" applyNumberFormat="1" applyFont="1" applyFill="1" applyBorder="1" applyAlignment="1">
      <alignment horizontal="right" vertical="center"/>
    </xf>
    <xf numFmtId="6" fontId="26" fillId="0" borderId="39" xfId="1" applyNumberFormat="1" applyFont="1" applyFill="1" applyBorder="1" applyAlignment="1">
      <alignment horizontal="right" vertical="center"/>
    </xf>
    <xf numFmtId="6" fontId="22" fillId="13" borderId="39" xfId="0" applyNumberFormat="1" applyFont="1" applyFill="1" applyBorder="1" applyAlignment="1">
      <alignment horizontal="right" vertical="center"/>
    </xf>
    <xf numFmtId="6" fontId="55" fillId="15" borderId="39" xfId="1" applyNumberFormat="1" applyFont="1" applyFill="1" applyBorder="1" applyAlignment="1">
      <alignment horizontal="right" vertical="top"/>
    </xf>
    <xf numFmtId="171" fontId="55" fillId="15" borderId="39" xfId="0" applyNumberFormat="1" applyFont="1" applyFill="1" applyBorder="1" applyAlignment="1">
      <alignment horizontal="right" vertical="center"/>
    </xf>
    <xf numFmtId="6" fontId="26" fillId="0" borderId="40" xfId="0" applyNumberFormat="1" applyFont="1" applyBorder="1" applyAlignment="1">
      <alignment horizontal="left" vertical="center"/>
    </xf>
    <xf numFmtId="6" fontId="32" fillId="0" borderId="40" xfId="0" applyNumberFormat="1" applyFont="1" applyBorder="1" applyAlignment="1">
      <alignment horizontal="left" vertical="center"/>
    </xf>
    <xf numFmtId="6" fontId="86" fillId="0" borderId="40" xfId="0" applyNumberFormat="1" applyFont="1" applyBorder="1" applyAlignment="1">
      <alignment horizontal="left" vertical="center"/>
    </xf>
    <xf numFmtId="6" fontId="87" fillId="0" borderId="40" xfId="0" applyNumberFormat="1" applyFont="1" applyBorder="1" applyAlignment="1">
      <alignment horizontal="left" vertical="center"/>
    </xf>
    <xf numFmtId="6" fontId="88" fillId="10" borderId="40" xfId="0" applyNumberFormat="1" applyFont="1" applyFill="1" applyBorder="1" applyAlignment="1">
      <alignment horizontal="left" vertical="center"/>
    </xf>
    <xf numFmtId="6" fontId="29" fillId="0" borderId="40" xfId="0" applyNumberFormat="1" applyFont="1" applyBorder="1" applyAlignment="1">
      <alignment vertical="center"/>
    </xf>
    <xf numFmtId="6" fontId="91" fillId="0" borderId="40" xfId="0" applyNumberFormat="1" applyFont="1" applyBorder="1" applyAlignment="1">
      <alignment vertical="center"/>
    </xf>
    <xf numFmtId="6" fontId="26" fillId="0" borderId="40" xfId="0" applyNumberFormat="1" applyFont="1" applyBorder="1" applyAlignment="1">
      <alignment vertical="center"/>
    </xf>
    <xf numFmtId="6" fontId="55" fillId="15" borderId="40" xfId="0" applyNumberFormat="1" applyFont="1" applyFill="1" applyBorder="1" applyAlignment="1">
      <alignment horizontal="right" vertical="center"/>
    </xf>
    <xf numFmtId="164" fontId="66" fillId="4" borderId="0" xfId="0" quotePrefix="1" applyNumberFormat="1" applyFont="1" applyFill="1" applyAlignment="1" applyProtection="1">
      <alignment horizontal="left" vertical="center"/>
      <protection locked="0"/>
    </xf>
    <xf numFmtId="6" fontId="101" fillId="13" borderId="38" xfId="0" applyNumberFormat="1" applyFont="1" applyFill="1" applyBorder="1" applyAlignment="1">
      <alignment horizontal="right" vertical="center"/>
    </xf>
    <xf numFmtId="167" fontId="40" fillId="15" borderId="40" xfId="0" applyNumberFormat="1" applyFont="1" applyFill="1" applyBorder="1" applyAlignment="1">
      <alignment vertical="center"/>
    </xf>
    <xf numFmtId="6" fontId="55" fillId="15" borderId="40" xfId="0" applyNumberFormat="1" applyFont="1" applyFill="1" applyBorder="1" applyAlignment="1">
      <alignment vertical="center"/>
    </xf>
    <xf numFmtId="179" fontId="55" fillId="11" borderId="38" xfId="4" applyNumberFormat="1" applyFont="1" applyFill="1" applyBorder="1" applyAlignment="1">
      <alignment horizontal="center" vertical="top"/>
    </xf>
    <xf numFmtId="167" fontId="80" fillId="14" borderId="0" xfId="0" applyNumberFormat="1" applyFont="1" applyFill="1" applyAlignment="1">
      <alignment horizontal="center" vertical="center"/>
    </xf>
    <xf numFmtId="0" fontId="59" fillId="4" borderId="41" xfId="0" applyFont="1" applyFill="1" applyBorder="1" applyAlignment="1">
      <alignment vertical="center" textRotation="90"/>
    </xf>
    <xf numFmtId="167" fontId="18" fillId="4" borderId="42" xfId="0" applyNumberFormat="1" applyFont="1" applyFill="1" applyBorder="1" applyAlignment="1">
      <alignment horizontal="right" vertical="center"/>
    </xf>
    <xf numFmtId="173" fontId="81" fillId="7" borderId="43" xfId="0" applyNumberFormat="1" applyFont="1" applyFill="1" applyBorder="1" applyAlignment="1">
      <alignment horizontal="center" textRotation="90"/>
    </xf>
    <xf numFmtId="0" fontId="59" fillId="4" borderId="44" xfId="0" applyFont="1" applyFill="1" applyBorder="1" applyAlignment="1">
      <alignment vertical="center" textRotation="90"/>
    </xf>
    <xf numFmtId="173" fontId="81" fillId="7" borderId="45" xfId="0" applyNumberFormat="1" applyFont="1" applyFill="1" applyBorder="1" applyAlignment="1">
      <alignment horizontal="center" textRotation="90"/>
    </xf>
    <xf numFmtId="0" fontId="76" fillId="7" borderId="45" xfId="0" applyFont="1" applyFill="1" applyBorder="1" applyAlignment="1">
      <alignment horizontal="center" vertical="center"/>
    </xf>
    <xf numFmtId="0" fontId="81" fillId="4" borderId="45" xfId="0" applyFont="1" applyFill="1" applyBorder="1" applyAlignment="1">
      <alignment horizontal="center" textRotation="90"/>
    </xf>
    <xf numFmtId="0" fontId="59" fillId="4" borderId="46" xfId="0" applyFont="1" applyFill="1" applyBorder="1" applyAlignment="1">
      <alignment textRotation="90"/>
    </xf>
    <xf numFmtId="0" fontId="6" fillId="4" borderId="47" xfId="0" applyFont="1" applyFill="1" applyBorder="1" applyAlignment="1">
      <alignment vertical="center"/>
    </xf>
    <xf numFmtId="0" fontId="6" fillId="4" borderId="48" xfId="0" applyFont="1" applyFill="1" applyBorder="1" applyAlignment="1">
      <alignment vertical="center"/>
    </xf>
    <xf numFmtId="167" fontId="18" fillId="14" borderId="0" xfId="0" applyNumberFormat="1" applyFont="1" applyFill="1" applyAlignment="1">
      <alignment horizontal="right" vertical="center"/>
    </xf>
    <xf numFmtId="0" fontId="14" fillId="4" borderId="44" xfId="0" applyFont="1" applyFill="1" applyBorder="1" applyAlignment="1">
      <alignment horizontal="center" vertical="center"/>
    </xf>
    <xf numFmtId="0" fontId="28" fillId="4" borderId="44" xfId="0" applyFont="1" applyFill="1" applyBorder="1" applyAlignment="1">
      <alignment horizontal="center" vertical="center"/>
    </xf>
    <xf numFmtId="0" fontId="34" fillId="4" borderId="44" xfId="0" applyFont="1" applyFill="1" applyBorder="1" applyAlignment="1">
      <alignment horizontal="center" vertical="center"/>
    </xf>
    <xf numFmtId="0" fontId="7" fillId="7" borderId="45" xfId="0" applyFont="1" applyFill="1" applyBorder="1" applyAlignment="1">
      <alignment horizontal="center" vertical="center"/>
    </xf>
    <xf numFmtId="6" fontId="27" fillId="4" borderId="44" xfId="0" applyNumberFormat="1" applyFont="1" applyFill="1" applyBorder="1" applyAlignment="1">
      <alignment horizontal="center" vertical="center"/>
    </xf>
    <xf numFmtId="6" fontId="28" fillId="4" borderId="44" xfId="0" applyNumberFormat="1" applyFont="1" applyFill="1" applyBorder="1" applyAlignment="1">
      <alignment horizontal="center" vertical="center"/>
    </xf>
    <xf numFmtId="0" fontId="77" fillId="4" borderId="45" xfId="0" applyFont="1" applyFill="1" applyBorder="1" applyAlignment="1">
      <alignment horizontal="center" vertical="center"/>
    </xf>
    <xf numFmtId="6" fontId="34" fillId="4" borderId="44" xfId="0" applyNumberFormat="1" applyFont="1" applyFill="1" applyBorder="1" applyAlignment="1">
      <alignment horizontal="center" vertical="center"/>
    </xf>
    <xf numFmtId="6" fontId="27" fillId="7" borderId="44" xfId="0" applyNumberFormat="1" applyFont="1" applyFill="1" applyBorder="1" applyAlignment="1">
      <alignment horizontal="center" vertical="center"/>
    </xf>
    <xf numFmtId="0" fontId="78" fillId="7" borderId="45" xfId="0" applyFont="1" applyFill="1" applyBorder="1" applyAlignment="1">
      <alignment horizontal="center" vertical="center"/>
    </xf>
    <xf numFmtId="6" fontId="17" fillId="7" borderId="44" xfId="0" applyNumberFormat="1" applyFont="1" applyFill="1" applyBorder="1" applyAlignment="1">
      <alignment horizontal="center" vertical="center"/>
    </xf>
    <xf numFmtId="6" fontId="20" fillId="4" borderId="44" xfId="0" applyNumberFormat="1" applyFont="1" applyFill="1" applyBorder="1" applyAlignment="1">
      <alignment horizontal="center" vertical="center"/>
    </xf>
    <xf numFmtId="168" fontId="79" fillId="7" borderId="45" xfId="0" applyNumberFormat="1" applyFont="1" applyFill="1" applyBorder="1" applyAlignment="1">
      <alignment horizontal="center" vertical="center" textRotation="90"/>
    </xf>
    <xf numFmtId="0" fontId="28" fillId="4" borderId="46" xfId="0" applyFont="1" applyFill="1" applyBorder="1" applyAlignment="1">
      <alignment horizontal="center" vertical="center"/>
    </xf>
    <xf numFmtId="167" fontId="18" fillId="4" borderId="47" xfId="0" applyNumberFormat="1" applyFont="1" applyFill="1" applyBorder="1" applyAlignment="1">
      <alignment horizontal="right" vertical="center"/>
    </xf>
    <xf numFmtId="168" fontId="79" fillId="7" borderId="48" xfId="0" applyNumberFormat="1" applyFont="1" applyFill="1" applyBorder="1" applyAlignment="1">
      <alignment horizontal="center" vertical="center" textRotation="90"/>
    </xf>
    <xf numFmtId="167" fontId="18" fillId="4" borderId="49" xfId="0" applyNumberFormat="1" applyFont="1" applyFill="1" applyBorder="1" applyAlignment="1">
      <alignment horizontal="right" vertical="center"/>
    </xf>
    <xf numFmtId="167" fontId="19" fillId="4" borderId="49" xfId="0" applyNumberFormat="1" applyFont="1" applyFill="1" applyBorder="1" applyAlignment="1">
      <alignment horizontal="right" vertical="center"/>
    </xf>
    <xf numFmtId="0" fontId="5" fillId="0" borderId="42" xfId="0" applyFont="1" applyBorder="1" applyAlignment="1">
      <alignment vertical="center"/>
    </xf>
    <xf numFmtId="0" fontId="6" fillId="0" borderId="42" xfId="0" applyFont="1" applyBorder="1" applyAlignment="1">
      <alignment vertical="center"/>
    </xf>
    <xf numFmtId="0" fontId="7" fillId="0" borderId="42" xfId="0" applyFont="1" applyBorder="1" applyAlignment="1">
      <alignment vertical="center"/>
    </xf>
    <xf numFmtId="164" fontId="8" fillId="4" borderId="50" xfId="0" applyNumberFormat="1" applyFont="1" applyFill="1" applyBorder="1" applyAlignment="1">
      <alignment vertical="center"/>
    </xf>
    <xf numFmtId="164" fontId="8" fillId="4" borderId="51" xfId="0" applyNumberFormat="1" applyFont="1" applyFill="1" applyBorder="1" applyAlignment="1">
      <alignment vertical="center"/>
    </xf>
    <xf numFmtId="167" fontId="18" fillId="4" borderId="52" xfId="0" applyNumberFormat="1" applyFont="1" applyFill="1" applyBorder="1" applyAlignment="1">
      <alignment horizontal="right" vertical="center"/>
    </xf>
    <xf numFmtId="167" fontId="19" fillId="4" borderId="52" xfId="0" applyNumberFormat="1" applyFont="1" applyFill="1" applyBorder="1" applyAlignment="1">
      <alignment horizontal="right" vertical="center"/>
    </xf>
    <xf numFmtId="9" fontId="56" fillId="11" borderId="36" xfId="4" applyFont="1" applyFill="1" applyBorder="1" applyAlignment="1" applyProtection="1">
      <alignment horizontal="center" vertical="top"/>
      <protection locked="0"/>
    </xf>
    <xf numFmtId="9" fontId="56" fillId="6" borderId="36" xfId="4" applyFont="1" applyFill="1" applyBorder="1" applyAlignment="1" applyProtection="1">
      <alignment horizontal="center" vertical="top"/>
      <protection locked="0"/>
    </xf>
    <xf numFmtId="170" fontId="40" fillId="15" borderId="38" xfId="0" applyNumberFormat="1" applyFont="1" applyFill="1" applyBorder="1" applyAlignment="1" applyProtection="1">
      <alignment horizontal="right" vertical="center"/>
      <protection locked="0"/>
    </xf>
    <xf numFmtId="171" fontId="40" fillId="15" borderId="39" xfId="0" applyNumberFormat="1" applyFont="1" applyFill="1" applyBorder="1" applyAlignment="1" applyProtection="1">
      <alignment horizontal="left" vertical="center"/>
      <protection locked="0"/>
    </xf>
    <xf numFmtId="0" fontId="24" fillId="0" borderId="42" xfId="0" applyFont="1" applyBorder="1" applyAlignment="1">
      <alignment horizontal="center" vertical="center"/>
    </xf>
    <xf numFmtId="169" fontId="22" fillId="12" borderId="39" xfId="0" applyNumberFormat="1" applyFont="1" applyFill="1" applyBorder="1" applyAlignment="1">
      <alignment horizontal="right" vertical="center"/>
    </xf>
    <xf numFmtId="169" fontId="19" fillId="7" borderId="37" xfId="0" applyNumberFormat="1" applyFont="1" applyFill="1" applyBorder="1" applyAlignment="1">
      <alignment horizontal="left" vertical="center"/>
    </xf>
    <xf numFmtId="6" fontId="47" fillId="4" borderId="57" xfId="0" applyNumberFormat="1" applyFont="1" applyFill="1" applyBorder="1" applyAlignment="1">
      <alignment vertical="center"/>
    </xf>
    <xf numFmtId="6" fontId="3" fillId="4" borderId="57" xfId="0" applyNumberFormat="1" applyFont="1" applyFill="1" applyBorder="1" applyAlignment="1">
      <alignment horizontal="right" vertical="center"/>
    </xf>
    <xf numFmtId="6" fontId="45" fillId="4" borderId="57" xfId="0" applyNumberFormat="1" applyFont="1" applyFill="1" applyBorder="1" applyAlignment="1">
      <alignment horizontal="right" vertical="center"/>
    </xf>
    <xf numFmtId="6" fontId="43" fillId="4" borderId="57" xfId="0" applyNumberFormat="1" applyFont="1" applyFill="1" applyBorder="1" applyAlignment="1">
      <alignment horizontal="right" vertical="center"/>
    </xf>
    <xf numFmtId="6" fontId="18" fillId="7" borderId="54" xfId="0" applyNumberFormat="1" applyFont="1" applyFill="1" applyBorder="1" applyAlignment="1">
      <alignment vertical="center"/>
    </xf>
    <xf numFmtId="6" fontId="18" fillId="7" borderId="54" xfId="1" applyNumberFormat="1" applyFont="1" applyFill="1" applyBorder="1" applyAlignment="1">
      <alignment vertical="center"/>
    </xf>
    <xf numFmtId="6" fontId="42" fillId="7" borderId="54" xfId="1" applyNumberFormat="1" applyFont="1" applyFill="1" applyBorder="1" applyAlignment="1">
      <alignment horizontal="right" vertical="center"/>
    </xf>
    <xf numFmtId="6" fontId="18" fillId="4" borderId="57" xfId="0" applyNumberFormat="1" applyFont="1" applyFill="1" applyBorder="1" applyAlignment="1">
      <alignment vertical="center"/>
    </xf>
    <xf numFmtId="6" fontId="18" fillId="4" borderId="57" xfId="0" applyNumberFormat="1" applyFont="1" applyFill="1" applyBorder="1" applyAlignment="1">
      <alignment horizontal="right" vertical="center"/>
    </xf>
    <xf numFmtId="6" fontId="45" fillId="4" borderId="40" xfId="0" applyNumberFormat="1" applyFont="1" applyFill="1" applyBorder="1" applyAlignment="1">
      <alignment horizontal="right" vertical="center"/>
    </xf>
    <xf numFmtId="6" fontId="29" fillId="6" borderId="38" xfId="0" applyNumberFormat="1" applyFont="1" applyFill="1" applyBorder="1" applyAlignment="1">
      <alignment horizontal="left" vertical="center"/>
    </xf>
    <xf numFmtId="6" fontId="29" fillId="6" borderId="40" xfId="0" applyNumberFormat="1" applyFont="1" applyFill="1" applyBorder="1" applyAlignment="1">
      <alignment horizontal="left" vertical="center"/>
    </xf>
    <xf numFmtId="6" fontId="46" fillId="7" borderId="54" xfId="0" applyNumberFormat="1" applyFont="1" applyFill="1" applyBorder="1" applyAlignment="1">
      <alignment vertical="center"/>
    </xf>
    <xf numFmtId="6" fontId="46" fillId="7" borderId="54" xfId="1" applyNumberFormat="1" applyFont="1" applyFill="1" applyBorder="1" applyAlignment="1">
      <alignment vertical="center"/>
    </xf>
    <xf numFmtId="6" fontId="31" fillId="7" borderId="0" xfId="0" applyNumberFormat="1" applyFont="1" applyFill="1" applyAlignment="1">
      <alignment horizontal="left" vertical="center"/>
    </xf>
    <xf numFmtId="6" fontId="46" fillId="7" borderId="54" xfId="1" applyNumberFormat="1" applyFont="1" applyFill="1" applyBorder="1" applyAlignment="1">
      <alignment horizontal="right" vertical="center"/>
    </xf>
    <xf numFmtId="5" fontId="45" fillId="4" borderId="57" xfId="0" applyNumberFormat="1" applyFont="1" applyFill="1" applyBorder="1" applyAlignment="1">
      <alignment horizontal="right" vertical="center"/>
    </xf>
    <xf numFmtId="5" fontId="32" fillId="4" borderId="37" xfId="0" applyNumberFormat="1" applyFont="1" applyFill="1" applyBorder="1" applyAlignment="1">
      <alignment horizontal="right" vertical="center"/>
    </xf>
    <xf numFmtId="169" fontId="106" fillId="4" borderId="39" xfId="0" applyNumberFormat="1" applyFont="1" applyFill="1" applyBorder="1" applyAlignment="1">
      <alignment horizontal="right" vertical="center"/>
    </xf>
    <xf numFmtId="169" fontId="86" fillId="4" borderId="37" xfId="0" applyNumberFormat="1" applyFont="1" applyFill="1" applyBorder="1" applyAlignment="1">
      <alignment horizontal="right" vertical="center"/>
    </xf>
    <xf numFmtId="0" fontId="109" fillId="4" borderId="0" xfId="0" applyFont="1" applyFill="1" applyAlignment="1">
      <alignment horizontal="right" vertical="center"/>
    </xf>
    <xf numFmtId="5" fontId="109" fillId="4" borderId="0" xfId="0" applyNumberFormat="1" applyFont="1" applyFill="1" applyAlignment="1">
      <alignment vertical="center"/>
    </xf>
    <xf numFmtId="6" fontId="104" fillId="6" borderId="40" xfId="0" applyNumberFormat="1" applyFont="1" applyFill="1" applyBorder="1" applyAlignment="1">
      <alignment horizontal="right" vertical="center"/>
    </xf>
    <xf numFmtId="169" fontId="90" fillId="4" borderId="61" xfId="0" applyNumberFormat="1" applyFont="1" applyFill="1" applyBorder="1" applyAlignment="1">
      <alignment horizontal="right" vertical="center"/>
    </xf>
    <xf numFmtId="6" fontId="26" fillId="4" borderId="55" xfId="0" applyNumberFormat="1" applyFont="1" applyFill="1" applyBorder="1" applyAlignment="1">
      <alignment horizontal="right" vertical="center"/>
    </xf>
    <xf numFmtId="167" fontId="51" fillId="15" borderId="38" xfId="0" applyNumberFormat="1" applyFont="1" applyFill="1" applyBorder="1" applyAlignment="1">
      <alignment horizontal="center" vertical="center"/>
    </xf>
    <xf numFmtId="179" fontId="51" fillId="15" borderId="38" xfId="4" applyNumberFormat="1" applyFont="1" applyFill="1" applyBorder="1" applyAlignment="1">
      <alignment horizontal="center" vertical="center"/>
    </xf>
    <xf numFmtId="0" fontId="59" fillId="4" borderId="62" xfId="0" applyFont="1" applyFill="1" applyBorder="1" applyAlignment="1">
      <alignment vertical="center" textRotation="90"/>
    </xf>
    <xf numFmtId="167" fontId="18" fillId="4" borderId="57" xfId="0" applyNumberFormat="1" applyFont="1" applyFill="1" applyBorder="1" applyAlignment="1">
      <alignment horizontal="right" vertical="center"/>
    </xf>
    <xf numFmtId="167" fontId="19" fillId="4" borderId="57" xfId="0" applyNumberFormat="1" applyFont="1" applyFill="1" applyBorder="1" applyAlignment="1">
      <alignment horizontal="right" vertical="center"/>
    </xf>
    <xf numFmtId="167" fontId="18" fillId="4" borderId="6" xfId="0" applyNumberFormat="1" applyFont="1" applyFill="1" applyBorder="1" applyAlignment="1">
      <alignment horizontal="right" vertical="center"/>
    </xf>
    <xf numFmtId="0" fontId="28" fillId="14" borderId="63" xfId="0" applyFont="1" applyFill="1" applyBorder="1" applyAlignment="1">
      <alignment horizontal="center" vertical="center"/>
    </xf>
    <xf numFmtId="167" fontId="18" fillId="14" borderId="63" xfId="0" applyNumberFormat="1" applyFont="1" applyFill="1" applyBorder="1" applyAlignment="1">
      <alignment horizontal="right" vertical="center"/>
    </xf>
    <xf numFmtId="167" fontId="10" fillId="14" borderId="63" xfId="0" applyNumberFormat="1" applyFont="1" applyFill="1" applyBorder="1" applyAlignment="1">
      <alignment horizontal="right" vertical="center"/>
    </xf>
    <xf numFmtId="167" fontId="19" fillId="14" borderId="63" xfId="0" applyNumberFormat="1" applyFont="1" applyFill="1" applyBorder="1" applyAlignment="1">
      <alignment horizontal="right" vertical="center"/>
    </xf>
    <xf numFmtId="167" fontId="80" fillId="14" borderId="63" xfId="0" applyNumberFormat="1" applyFont="1" applyFill="1" applyBorder="1" applyAlignment="1">
      <alignment horizontal="center" vertical="center"/>
    </xf>
    <xf numFmtId="6" fontId="26" fillId="0" borderId="38" xfId="0" quotePrefix="1" applyNumberFormat="1" applyFont="1" applyBorder="1" applyAlignment="1">
      <alignment horizontal="center" vertical="center"/>
    </xf>
    <xf numFmtId="6" fontId="32" fillId="0" borderId="38" xfId="0" applyNumberFormat="1" applyFont="1" applyBorder="1" applyAlignment="1">
      <alignment horizontal="center" vertical="center"/>
    </xf>
    <xf numFmtId="6" fontId="86" fillId="0" borderId="38" xfId="0" applyNumberFormat="1" applyFont="1" applyBorder="1" applyAlignment="1">
      <alignment horizontal="center" vertical="center"/>
    </xf>
    <xf numFmtId="6" fontId="87" fillId="0" borderId="38" xfId="0" applyNumberFormat="1" applyFont="1" applyBorder="1" applyAlignment="1">
      <alignment horizontal="center" vertical="center"/>
    </xf>
    <xf numFmtId="6" fontId="88" fillId="10" borderId="38" xfId="0" applyNumberFormat="1" applyFont="1" applyFill="1" applyBorder="1" applyAlignment="1">
      <alignment horizontal="center" vertical="center"/>
    </xf>
    <xf numFmtId="6" fontId="33" fillId="4" borderId="59" xfId="0" applyNumberFormat="1" applyFont="1" applyFill="1" applyBorder="1" applyAlignment="1">
      <alignment vertical="center"/>
    </xf>
    <xf numFmtId="6" fontId="33" fillId="4" borderId="60" xfId="0" applyNumberFormat="1" applyFont="1" applyFill="1" applyBorder="1" applyAlignment="1">
      <alignment vertical="center"/>
    </xf>
    <xf numFmtId="6" fontId="33" fillId="4" borderId="38" xfId="0" applyNumberFormat="1" applyFont="1" applyFill="1" applyBorder="1" applyAlignment="1">
      <alignment vertical="center"/>
    </xf>
    <xf numFmtId="6" fontId="33" fillId="4" borderId="40" xfId="0" applyNumberFormat="1" applyFont="1" applyFill="1" applyBorder="1" applyAlignment="1">
      <alignment vertical="center"/>
    </xf>
    <xf numFmtId="6" fontId="89" fillId="4" borderId="53" xfId="0" applyNumberFormat="1" applyFont="1" applyFill="1" applyBorder="1" applyAlignment="1">
      <alignment vertical="center"/>
    </xf>
    <xf numFmtId="6" fontId="89" fillId="4" borderId="54" xfId="0" applyNumberFormat="1" applyFont="1" applyFill="1" applyBorder="1" applyAlignment="1">
      <alignment vertical="center"/>
    </xf>
    <xf numFmtId="6" fontId="106" fillId="4" borderId="40" xfId="0" applyNumberFormat="1" applyFont="1" applyFill="1" applyBorder="1" applyAlignment="1">
      <alignment horizontal="right" vertical="center"/>
    </xf>
    <xf numFmtId="6" fontId="51" fillId="8" borderId="40" xfId="0" applyNumberFormat="1" applyFont="1" applyFill="1" applyBorder="1" applyAlignment="1">
      <alignment horizontal="right" vertical="center"/>
    </xf>
    <xf numFmtId="6" fontId="3" fillId="8" borderId="36" xfId="0" applyNumberFormat="1" applyFont="1" applyFill="1" applyBorder="1" applyAlignment="1">
      <alignment vertical="center"/>
    </xf>
    <xf numFmtId="6" fontId="3" fillId="8" borderId="38" xfId="0" applyNumberFormat="1" applyFont="1" applyFill="1" applyBorder="1" applyAlignment="1">
      <alignment vertical="center"/>
    </xf>
    <xf numFmtId="49" fontId="52" fillId="0" borderId="40" xfId="0" applyNumberFormat="1" applyFont="1" applyBorder="1" applyAlignment="1">
      <alignment horizontal="right" vertical="center"/>
    </xf>
    <xf numFmtId="174" fontId="90" fillId="9" borderId="64" xfId="0" applyNumberFormat="1" applyFont="1" applyFill="1" applyBorder="1" applyAlignment="1" applyProtection="1">
      <alignment horizontal="center" vertical="center"/>
      <protection locked="0"/>
    </xf>
    <xf numFmtId="167" fontId="55" fillId="15" borderId="40" xfId="0" applyNumberFormat="1" applyFont="1" applyFill="1" applyBorder="1" applyAlignment="1">
      <alignment vertical="center"/>
    </xf>
    <xf numFmtId="167" fontId="55" fillId="15" borderId="40" xfId="0" applyNumberFormat="1" applyFont="1" applyFill="1" applyBorder="1" applyAlignment="1">
      <alignment horizontal="right" vertical="center"/>
    </xf>
    <xf numFmtId="171" fontId="55" fillId="15" borderId="39" xfId="0" applyNumberFormat="1" applyFont="1" applyFill="1" applyBorder="1" applyAlignment="1">
      <alignment vertical="center"/>
    </xf>
    <xf numFmtId="166" fontId="83" fillId="4" borderId="0" xfId="0" applyNumberFormat="1" applyFont="1" applyFill="1" applyAlignment="1" applyProtection="1">
      <alignment horizontal="right" vertical="center"/>
      <protection locked="0"/>
    </xf>
    <xf numFmtId="166" fontId="83" fillId="4" borderId="45" xfId="0" applyNumberFormat="1" applyFont="1" applyFill="1" applyBorder="1" applyAlignment="1" applyProtection="1">
      <alignment horizontal="right" vertical="center"/>
      <protection locked="0"/>
    </xf>
    <xf numFmtId="6" fontId="29" fillId="9" borderId="36" xfId="1" applyNumberFormat="1" applyFont="1" applyFill="1" applyBorder="1" applyAlignment="1" applyProtection="1">
      <alignment horizontal="right" vertical="center"/>
      <protection locked="0"/>
    </xf>
    <xf numFmtId="6" fontId="45" fillId="5" borderId="36" xfId="0" applyNumberFormat="1" applyFont="1" applyFill="1" applyBorder="1" applyAlignment="1">
      <alignment horizontal="left" vertical="center"/>
    </xf>
    <xf numFmtId="0" fontId="41" fillId="5" borderId="36" xfId="0" applyFont="1" applyFill="1" applyBorder="1" applyAlignment="1">
      <alignment horizontal="center" vertical="center"/>
    </xf>
    <xf numFmtId="5" fontId="45" fillId="4" borderId="57" xfId="0" applyNumberFormat="1" applyFont="1" applyFill="1" applyBorder="1" applyAlignment="1">
      <alignment horizontal="right" vertical="center"/>
    </xf>
    <xf numFmtId="5" fontId="109" fillId="4" borderId="0" xfId="0" applyNumberFormat="1" applyFont="1" applyFill="1" applyAlignment="1" applyProtection="1">
      <alignment horizontal="center" vertical="center"/>
      <protection locked="0"/>
    </xf>
    <xf numFmtId="164" fontId="82" fillId="4" borderId="0" xfId="0" quotePrefix="1" applyNumberFormat="1" applyFont="1" applyFill="1" applyAlignment="1" applyProtection="1">
      <alignment horizontal="left" vertical="center"/>
      <protection locked="0"/>
    </xf>
    <xf numFmtId="6" fontId="43" fillId="4" borderId="57" xfId="0" applyNumberFormat="1" applyFont="1" applyFill="1" applyBorder="1" applyAlignment="1">
      <alignment horizontal="right" vertical="center"/>
    </xf>
    <xf numFmtId="6" fontId="85" fillId="9" borderId="36" xfId="1" applyNumberFormat="1" applyFont="1" applyFill="1" applyBorder="1" applyAlignment="1" applyProtection="1">
      <alignment horizontal="right" vertical="center"/>
      <protection locked="0"/>
    </xf>
    <xf numFmtId="164" fontId="72" fillId="4" borderId="44" xfId="0" applyNumberFormat="1" applyFont="1" applyFill="1" applyBorder="1" applyAlignment="1">
      <alignment horizontal="center" textRotation="90"/>
    </xf>
    <xf numFmtId="166" fontId="105" fillId="0" borderId="0" xfId="0" applyNumberFormat="1" applyFont="1" applyAlignment="1">
      <alignment horizontal="left" vertical="top"/>
    </xf>
    <xf numFmtId="6" fontId="26" fillId="9" borderId="56" xfId="0" applyNumberFormat="1" applyFont="1" applyFill="1" applyBorder="1" applyAlignment="1" applyProtection="1">
      <alignment horizontal="right" vertical="center"/>
      <protection locked="0"/>
    </xf>
    <xf numFmtId="0" fontId="41" fillId="5" borderId="36" xfId="0" applyFont="1" applyFill="1" applyBorder="1" applyAlignment="1" applyProtection="1">
      <alignment horizontal="center" vertical="center"/>
      <protection locked="0"/>
    </xf>
    <xf numFmtId="6" fontId="55" fillId="16" borderId="38" xfId="0" applyNumberFormat="1" applyFont="1" applyFill="1" applyBorder="1" applyAlignment="1">
      <alignment horizontal="center" vertical="center"/>
    </xf>
    <xf numFmtId="6" fontId="55" fillId="16" borderId="39" xfId="0" applyNumberFormat="1" applyFont="1" applyFill="1" applyBorder="1" applyAlignment="1">
      <alignment horizontal="center" vertical="center"/>
    </xf>
    <xf numFmtId="5" fontId="22" fillId="13" borderId="36" xfId="1" applyNumberFormat="1" applyFont="1" applyFill="1" applyBorder="1" applyAlignment="1">
      <alignment horizontal="right" vertical="center"/>
    </xf>
    <xf numFmtId="6" fontId="55" fillId="15" borderId="36" xfId="1" applyNumberFormat="1" applyFont="1" applyFill="1" applyBorder="1" applyAlignment="1" applyProtection="1">
      <alignment horizontal="center" vertical="center"/>
      <protection locked="0"/>
    </xf>
    <xf numFmtId="9" fontId="101" fillId="13" borderId="40" xfId="4" applyFont="1" applyFill="1" applyBorder="1" applyAlignment="1">
      <alignment horizontal="left" vertical="center"/>
    </xf>
    <xf numFmtId="180" fontId="65" fillId="0" borderId="40" xfId="4" applyNumberFormat="1" applyFont="1" applyBorder="1" applyAlignment="1">
      <alignment horizontal="right" vertical="center"/>
    </xf>
    <xf numFmtId="6" fontId="26" fillId="9" borderId="36" xfId="1" applyNumberFormat="1" applyFont="1" applyFill="1" applyBorder="1" applyAlignment="1" applyProtection="1">
      <alignment horizontal="right" vertical="center"/>
      <protection locked="0"/>
    </xf>
    <xf numFmtId="169" fontId="22" fillId="12" borderId="36" xfId="0" applyNumberFormat="1" applyFont="1" applyFill="1" applyBorder="1" applyAlignment="1">
      <alignment horizontal="right" vertical="center"/>
    </xf>
    <xf numFmtId="6" fontId="3" fillId="8" borderId="36" xfId="0" applyNumberFormat="1" applyFont="1" applyFill="1" applyBorder="1" applyAlignment="1">
      <alignment horizontal="right" vertical="center"/>
    </xf>
    <xf numFmtId="169" fontId="30" fillId="9" borderId="58" xfId="0" applyNumberFormat="1" applyFont="1" applyFill="1" applyBorder="1" applyAlignment="1" applyProtection="1">
      <alignment horizontal="right" vertical="center"/>
      <protection locked="0"/>
    </xf>
    <xf numFmtId="169" fontId="30" fillId="9" borderId="36" xfId="0" applyNumberFormat="1" applyFont="1" applyFill="1" applyBorder="1" applyAlignment="1" applyProtection="1">
      <alignment horizontal="right" vertical="center"/>
      <protection locked="0"/>
    </xf>
    <xf numFmtId="169" fontId="106" fillId="4" borderId="36" xfId="0" applyNumberFormat="1" applyFont="1" applyFill="1" applyBorder="1" applyAlignment="1">
      <alignment horizontal="right" vertical="center"/>
    </xf>
    <xf numFmtId="6" fontId="29" fillId="6" borderId="36" xfId="0" applyNumberFormat="1" applyFont="1" applyFill="1" applyBorder="1" applyAlignment="1">
      <alignment horizontal="right" vertical="top"/>
    </xf>
    <xf numFmtId="6" fontId="30" fillId="9" borderId="36" xfId="1" applyNumberFormat="1" applyFont="1" applyFill="1" applyBorder="1" applyAlignment="1" applyProtection="1">
      <alignment horizontal="right" vertical="center"/>
      <protection locked="0"/>
    </xf>
    <xf numFmtId="6" fontId="18" fillId="4" borderId="57" xfId="0" applyNumberFormat="1" applyFont="1" applyFill="1" applyBorder="1" applyAlignment="1">
      <alignment horizontal="right" vertical="center"/>
    </xf>
    <xf numFmtId="6" fontId="88" fillId="10" borderId="36" xfId="1" applyNumberFormat="1" applyFont="1" applyFill="1" applyBorder="1" applyAlignment="1">
      <alignment horizontal="right" vertical="center"/>
    </xf>
    <xf numFmtId="6" fontId="26" fillId="11" borderId="36" xfId="0" applyNumberFormat="1" applyFont="1" applyFill="1" applyBorder="1" applyAlignment="1" applyProtection="1">
      <alignment horizontal="right" vertical="center"/>
      <protection locked="0"/>
    </xf>
    <xf numFmtId="169" fontId="45" fillId="4" borderId="36" xfId="0" applyNumberFormat="1" applyFont="1" applyFill="1" applyBorder="1" applyAlignment="1">
      <alignment horizontal="right" vertical="center"/>
    </xf>
    <xf numFmtId="6" fontId="32" fillId="0" borderId="40" xfId="0" applyNumberFormat="1" applyFont="1" applyBorder="1" applyAlignment="1">
      <alignment horizontal="left" vertical="center"/>
    </xf>
    <xf numFmtId="6" fontId="86" fillId="0" borderId="40" xfId="0" applyNumberFormat="1" applyFont="1" applyBorder="1" applyAlignment="1">
      <alignment horizontal="left" vertical="center"/>
    </xf>
    <xf numFmtId="6" fontId="87" fillId="0" borderId="40" xfId="0" applyNumberFormat="1" applyFont="1" applyBorder="1" applyAlignment="1">
      <alignment horizontal="left" vertical="center"/>
    </xf>
    <xf numFmtId="1" fontId="23" fillId="5" borderId="36" xfId="0" applyNumberFormat="1" applyFont="1" applyFill="1" applyBorder="1" applyAlignment="1">
      <alignment horizontal="left" vertical="center"/>
    </xf>
    <xf numFmtId="6" fontId="18" fillId="5" borderId="36" xfId="0" applyNumberFormat="1" applyFont="1" applyFill="1" applyBorder="1" applyAlignment="1">
      <alignment horizontal="left" vertical="center"/>
    </xf>
    <xf numFmtId="172" fontId="32" fillId="4" borderId="0" xfId="0" applyNumberFormat="1" applyFont="1" applyFill="1" applyAlignment="1">
      <alignment horizontal="left" vertical="center"/>
    </xf>
    <xf numFmtId="6" fontId="26" fillId="0" borderId="40" xfId="0" applyNumberFormat="1" applyFont="1" applyBorder="1" applyAlignment="1">
      <alignment horizontal="left" vertical="center"/>
    </xf>
    <xf numFmtId="6" fontId="3" fillId="5" borderId="36" xfId="0" applyNumberFormat="1" applyFont="1" applyFill="1" applyBorder="1" applyAlignment="1">
      <alignment horizontal="left" vertical="center"/>
    </xf>
    <xf numFmtId="6" fontId="108" fillId="5" borderId="40" xfId="0" applyNumberFormat="1" applyFont="1" applyFill="1" applyBorder="1" applyAlignment="1">
      <alignment horizontal="right" vertical="center"/>
    </xf>
    <xf numFmtId="6" fontId="108" fillId="5" borderId="39" xfId="0" applyNumberFormat="1" applyFont="1" applyFill="1" applyBorder="1" applyAlignment="1">
      <alignment horizontal="right" vertical="center"/>
    </xf>
    <xf numFmtId="6" fontId="3" fillId="5" borderId="38" xfId="0" applyNumberFormat="1" applyFont="1" applyFill="1" applyBorder="1" applyAlignment="1">
      <alignment horizontal="left" vertical="center"/>
    </xf>
    <xf numFmtId="6" fontId="3" fillId="5" borderId="40" xfId="0" applyNumberFormat="1" applyFont="1" applyFill="1" applyBorder="1" applyAlignment="1">
      <alignment horizontal="left" vertical="center"/>
    </xf>
    <xf numFmtId="6" fontId="26" fillId="11" borderId="38" xfId="0" applyNumberFormat="1" applyFont="1" applyFill="1" applyBorder="1" applyAlignment="1">
      <alignment horizontal="left" vertical="center"/>
    </xf>
    <xf numFmtId="6" fontId="26" fillId="11" borderId="40" xfId="0" applyNumberFormat="1" applyFont="1" applyFill="1" applyBorder="1" applyAlignment="1">
      <alignment horizontal="left" vertical="center"/>
    </xf>
    <xf numFmtId="6" fontId="88" fillId="10" borderId="40" xfId="0" applyNumberFormat="1" applyFont="1" applyFill="1" applyBorder="1" applyAlignment="1">
      <alignment horizontal="left" vertical="center"/>
    </xf>
    <xf numFmtId="10" fontId="110" fillId="11" borderId="40" xfId="4" applyNumberFormat="1" applyFont="1" applyFill="1" applyBorder="1" applyAlignment="1">
      <alignment horizontal="right" vertical="center"/>
    </xf>
    <xf numFmtId="6" fontId="90" fillId="0" borderId="38" xfId="0" applyNumberFormat="1" applyFont="1" applyBorder="1" applyAlignment="1">
      <alignment horizontal="left" vertical="center"/>
    </xf>
    <xf numFmtId="6" fontId="90" fillId="0" borderId="40" xfId="0" applyNumberFormat="1" applyFont="1" applyBorder="1" applyAlignment="1">
      <alignment horizontal="left" vertical="center"/>
    </xf>
    <xf numFmtId="6" fontId="52" fillId="0" borderId="40" xfId="0" applyNumberFormat="1" applyFont="1" applyBorder="1" applyAlignment="1">
      <alignment horizontal="right" vertical="center"/>
    </xf>
    <xf numFmtId="6" fontId="111" fillId="4" borderId="38" xfId="0" applyNumberFormat="1" applyFont="1" applyFill="1" applyBorder="1" applyAlignment="1">
      <alignment horizontal="right" vertical="center"/>
    </xf>
    <xf numFmtId="6" fontId="111" fillId="4" borderId="40" xfId="0" applyNumberFormat="1" applyFont="1" applyFill="1" applyBorder="1" applyAlignment="1">
      <alignment horizontal="right" vertical="center"/>
    </xf>
    <xf numFmtId="176" fontId="107" fillId="4" borderId="38" xfId="4" applyNumberFormat="1" applyFont="1" applyFill="1" applyBorder="1" applyAlignment="1">
      <alignment horizontal="right" vertical="center"/>
    </xf>
    <xf numFmtId="176" fontId="107" fillId="4" borderId="40" xfId="4" applyNumberFormat="1" applyFont="1" applyFill="1" applyBorder="1" applyAlignment="1">
      <alignment horizontal="right" vertical="center"/>
    </xf>
    <xf numFmtId="177" fontId="87" fillId="0" borderId="40" xfId="4" applyNumberFormat="1" applyFont="1" applyBorder="1" applyAlignment="1">
      <alignment horizontal="right" vertical="center"/>
    </xf>
    <xf numFmtId="169" fontId="22" fillId="12" borderId="36" xfId="0" applyNumberFormat="1" applyFont="1" applyFill="1" applyBorder="1" applyAlignment="1">
      <alignment horizontal="left" vertical="center"/>
    </xf>
    <xf numFmtId="169" fontId="22" fillId="12" borderId="38" xfId="0" applyNumberFormat="1" applyFont="1" applyFill="1" applyBorder="1" applyAlignment="1">
      <alignment horizontal="left" vertical="center"/>
    </xf>
    <xf numFmtId="175" fontId="22" fillId="12" borderId="40" xfId="0" applyNumberFormat="1" applyFont="1" applyFill="1" applyBorder="1" applyAlignment="1">
      <alignment horizontal="right" vertical="center"/>
    </xf>
    <xf numFmtId="6" fontId="41" fillId="5" borderId="36" xfId="0" applyNumberFormat="1" applyFont="1" applyFill="1" applyBorder="1" applyAlignment="1">
      <alignment horizontal="left" vertical="center"/>
    </xf>
    <xf numFmtId="164" fontId="8" fillId="4" borderId="20" xfId="0" applyNumberFormat="1" applyFont="1" applyFill="1" applyBorder="1" applyAlignment="1">
      <alignment horizontal="center" vertical="center"/>
    </xf>
    <xf numFmtId="164" fontId="8" fillId="4" borderId="18" xfId="0" applyNumberFormat="1" applyFont="1" applyFill="1" applyBorder="1" applyAlignment="1">
      <alignment horizontal="center" vertical="center"/>
    </xf>
    <xf numFmtId="164" fontId="8" fillId="4" borderId="21" xfId="0" applyNumberFormat="1" applyFont="1" applyFill="1" applyBorder="1" applyAlignment="1">
      <alignment horizontal="center" vertical="center"/>
    </xf>
    <xf numFmtId="166" fontId="83" fillId="9" borderId="33" xfId="0" applyNumberFormat="1" applyFont="1" applyFill="1" applyBorder="1" applyAlignment="1">
      <alignment horizontal="right" vertical="center"/>
    </xf>
    <xf numFmtId="166" fontId="83" fillId="9" borderId="8" xfId="0" applyNumberFormat="1" applyFont="1" applyFill="1" applyBorder="1" applyAlignment="1">
      <alignment horizontal="right" vertical="center"/>
    </xf>
    <xf numFmtId="164" fontId="92" fillId="4" borderId="22" xfId="0" quotePrefix="1" applyNumberFormat="1" applyFont="1" applyFill="1" applyBorder="1" applyAlignment="1">
      <alignment horizontal="left" vertical="center" wrapText="1"/>
    </xf>
    <xf numFmtId="164" fontId="92" fillId="4" borderId="23" xfId="0" quotePrefix="1" applyNumberFormat="1" applyFont="1" applyFill="1" applyBorder="1" applyAlignment="1">
      <alignment horizontal="left" vertical="center" wrapText="1"/>
    </xf>
    <xf numFmtId="164" fontId="92" fillId="4" borderId="7" xfId="0" quotePrefix="1" applyNumberFormat="1" applyFont="1" applyFill="1" applyBorder="1" applyAlignment="1">
      <alignment horizontal="left" vertical="center" wrapText="1"/>
    </xf>
    <xf numFmtId="164" fontId="92" fillId="4" borderId="17" xfId="0" quotePrefix="1" applyNumberFormat="1" applyFont="1" applyFill="1" applyBorder="1" applyAlignment="1">
      <alignment horizontal="left" vertical="center" wrapText="1"/>
    </xf>
    <xf numFmtId="6" fontId="89" fillId="0" borderId="13" xfId="0" applyNumberFormat="1" applyFont="1" applyBorder="1" applyAlignment="1">
      <alignment horizontal="left" vertical="center"/>
    </xf>
    <xf numFmtId="6" fontId="89" fillId="0" borderId="26" xfId="0" applyNumberFormat="1" applyFont="1" applyBorder="1" applyAlignment="1">
      <alignment horizontal="left" vertical="center"/>
    </xf>
    <xf numFmtId="6" fontId="51" fillId="18" borderId="7" xfId="1" applyNumberFormat="1" applyFont="1" applyFill="1" applyBorder="1" applyAlignment="1" applyProtection="1">
      <alignment horizontal="center" vertical="center"/>
    </xf>
    <xf numFmtId="6" fontId="51" fillId="18" borderId="17" xfId="1" applyNumberFormat="1" applyFont="1" applyFill="1" applyBorder="1" applyAlignment="1" applyProtection="1">
      <alignment horizontal="center" vertical="center"/>
    </xf>
    <xf numFmtId="6" fontId="93" fillId="14" borderId="0" xfId="0" applyNumberFormat="1" applyFont="1" applyFill="1" applyAlignment="1">
      <alignment horizontal="left" vertical="center"/>
    </xf>
    <xf numFmtId="164" fontId="99" fillId="0" borderId="0" xfId="0" applyNumberFormat="1" applyFont="1" applyAlignment="1">
      <alignment horizontal="center" vertical="center"/>
    </xf>
    <xf numFmtId="164" fontId="93" fillId="0" borderId="0" xfId="0" applyNumberFormat="1" applyFont="1" applyAlignment="1">
      <alignment horizontal="left" vertical="center"/>
    </xf>
    <xf numFmtId="164" fontId="70" fillId="0" borderId="0" xfId="0" quotePrefix="1" applyNumberFormat="1" applyFont="1" applyAlignment="1">
      <alignment horizontal="left" vertical="center"/>
    </xf>
    <xf numFmtId="164" fontId="63" fillId="9" borderId="20" xfId="0" quotePrefix="1" applyNumberFormat="1" applyFont="1" applyFill="1" applyBorder="1" applyAlignment="1">
      <alignment horizontal="center" vertical="center"/>
    </xf>
    <xf numFmtId="164" fontId="63" fillId="9" borderId="18" xfId="0" quotePrefix="1" applyNumberFormat="1" applyFont="1" applyFill="1" applyBorder="1" applyAlignment="1">
      <alignment horizontal="center" vertical="center"/>
    </xf>
    <xf numFmtId="164" fontId="63" fillId="9" borderId="7" xfId="0" quotePrefix="1" applyNumberFormat="1" applyFont="1" applyFill="1" applyBorder="1" applyAlignment="1">
      <alignment horizontal="center" vertical="center"/>
    </xf>
    <xf numFmtId="164" fontId="63" fillId="9" borderId="6" xfId="0" quotePrefix="1" applyNumberFormat="1" applyFont="1" applyFill="1" applyBorder="1" applyAlignment="1">
      <alignment horizontal="center" vertical="center"/>
    </xf>
    <xf numFmtId="166" fontId="94" fillId="4" borderId="22" xfId="0" applyNumberFormat="1" applyFont="1" applyFill="1" applyBorder="1" applyAlignment="1">
      <alignment horizontal="left" vertical="center"/>
    </xf>
    <xf numFmtId="166" fontId="94" fillId="4" borderId="0" xfId="0" applyNumberFormat="1" applyFont="1" applyFill="1" applyAlignment="1">
      <alignment horizontal="left" vertical="center"/>
    </xf>
    <xf numFmtId="164" fontId="67" fillId="18" borderId="20" xfId="5" applyNumberFormat="1" applyFont="1" applyFill="1" applyBorder="1" applyAlignment="1" applyProtection="1">
      <alignment horizontal="center" vertical="center" wrapText="1"/>
    </xf>
    <xf numFmtId="164" fontId="67" fillId="18" borderId="18" xfId="5" applyNumberFormat="1" applyFont="1" applyFill="1" applyBorder="1" applyAlignment="1" applyProtection="1">
      <alignment horizontal="center" vertical="center" wrapText="1"/>
    </xf>
    <xf numFmtId="164" fontId="67" fillId="18" borderId="21" xfId="5" applyNumberFormat="1" applyFont="1" applyFill="1" applyBorder="1" applyAlignment="1" applyProtection="1">
      <alignment horizontal="center" vertical="center" wrapText="1"/>
    </xf>
    <xf numFmtId="164" fontId="67" fillId="18" borderId="22" xfId="5" applyNumberFormat="1" applyFont="1" applyFill="1" applyBorder="1" applyAlignment="1" applyProtection="1">
      <alignment horizontal="center" vertical="center" wrapText="1"/>
    </xf>
    <xf numFmtId="164" fontId="67" fillId="18" borderId="0" xfId="5" applyNumberFormat="1" applyFont="1" applyFill="1" applyBorder="1" applyAlignment="1" applyProtection="1">
      <alignment horizontal="center" vertical="center" wrapText="1"/>
    </xf>
    <xf numFmtId="164" fontId="67" fillId="18" borderId="23" xfId="5" applyNumberFormat="1" applyFont="1" applyFill="1" applyBorder="1" applyAlignment="1" applyProtection="1">
      <alignment horizontal="center" vertical="center" wrapText="1"/>
    </xf>
    <xf numFmtId="164" fontId="67" fillId="18" borderId="7" xfId="5" applyNumberFormat="1" applyFont="1" applyFill="1" applyBorder="1" applyAlignment="1" applyProtection="1">
      <alignment horizontal="center" vertical="center" wrapText="1"/>
    </xf>
    <xf numFmtId="164" fontId="67" fillId="18" borderId="6" xfId="5" applyNumberFormat="1" applyFont="1" applyFill="1" applyBorder="1" applyAlignment="1" applyProtection="1">
      <alignment horizontal="center" vertical="center" wrapText="1"/>
    </xf>
    <xf numFmtId="164" fontId="67" fillId="18" borderId="17" xfId="5" applyNumberFormat="1" applyFont="1" applyFill="1" applyBorder="1" applyAlignment="1" applyProtection="1">
      <alignment horizontal="center" vertical="center" wrapText="1"/>
    </xf>
    <xf numFmtId="6" fontId="48" fillId="10" borderId="4" xfId="0" applyNumberFormat="1" applyFont="1" applyFill="1" applyBorder="1" applyAlignment="1">
      <alignment horizontal="left" vertical="center"/>
    </xf>
    <xf numFmtId="6" fontId="48" fillId="10" borderId="19" xfId="0" applyNumberFormat="1" applyFont="1" applyFill="1" applyBorder="1" applyAlignment="1">
      <alignment horizontal="left" vertical="center"/>
    </xf>
    <xf numFmtId="6" fontId="42" fillId="10" borderId="4" xfId="1" applyNumberFormat="1" applyFont="1" applyFill="1" applyBorder="1" applyAlignment="1" applyProtection="1">
      <alignment horizontal="right" vertical="center"/>
    </xf>
    <xf numFmtId="6" fontId="42" fillId="10" borderId="5" xfId="1" applyNumberFormat="1" applyFont="1" applyFill="1" applyBorder="1" applyAlignment="1" applyProtection="1">
      <alignment horizontal="right" vertical="center"/>
    </xf>
    <xf numFmtId="6" fontId="48" fillId="10" borderId="7" xfId="0" applyNumberFormat="1" applyFont="1" applyFill="1" applyBorder="1" applyAlignment="1">
      <alignment horizontal="left" vertical="center"/>
    </xf>
    <xf numFmtId="6" fontId="48" fillId="10" borderId="6" xfId="0" applyNumberFormat="1" applyFont="1" applyFill="1" applyBorder="1" applyAlignment="1">
      <alignment horizontal="left" vertical="center"/>
    </xf>
    <xf numFmtId="6" fontId="43" fillId="10" borderId="7" xfId="1" applyNumberFormat="1" applyFont="1" applyFill="1" applyBorder="1" applyAlignment="1" applyProtection="1">
      <alignment horizontal="right" vertical="center"/>
    </xf>
    <xf numFmtId="6" fontId="43" fillId="10" borderId="17" xfId="1" applyNumberFormat="1" applyFont="1" applyFill="1" applyBorder="1" applyAlignment="1" applyProtection="1">
      <alignment horizontal="right" vertical="center"/>
    </xf>
    <xf numFmtId="6" fontId="48" fillId="5" borderId="10" xfId="0" applyNumberFormat="1" applyFont="1" applyFill="1" applyBorder="1" applyAlignment="1">
      <alignment horizontal="left" vertical="center"/>
    </xf>
    <xf numFmtId="6" fontId="48" fillId="5" borderId="15" xfId="0" applyNumberFormat="1" applyFont="1" applyFill="1" applyBorder="1" applyAlignment="1">
      <alignment horizontal="left" vertical="center"/>
    </xf>
    <xf numFmtId="6" fontId="48" fillId="5" borderId="11" xfId="0" applyNumberFormat="1" applyFont="1" applyFill="1" applyBorder="1" applyAlignment="1">
      <alignment horizontal="left" vertical="center"/>
    </xf>
    <xf numFmtId="0" fontId="41" fillId="5" borderId="10" xfId="0" applyFont="1" applyFill="1" applyBorder="1" applyAlignment="1">
      <alignment horizontal="center" vertical="center"/>
    </xf>
    <xf numFmtId="0" fontId="41" fillId="5" borderId="11" xfId="0" applyFont="1" applyFill="1" applyBorder="1" applyAlignment="1">
      <alignment horizontal="center" vertical="center"/>
    </xf>
    <xf numFmtId="6" fontId="18" fillId="4" borderId="18" xfId="0" applyNumberFormat="1" applyFont="1" applyFill="1" applyBorder="1" applyAlignment="1">
      <alignment horizontal="right" vertical="center"/>
    </xf>
    <xf numFmtId="6" fontId="89" fillId="0" borderId="14" xfId="0" applyNumberFormat="1" applyFont="1" applyBorder="1" applyAlignment="1">
      <alignment horizontal="left" vertical="center"/>
    </xf>
    <xf numFmtId="6" fontId="89" fillId="0" borderId="27" xfId="0" applyNumberFormat="1" applyFont="1" applyBorder="1" applyAlignment="1">
      <alignment horizontal="left" vertical="center"/>
    </xf>
    <xf numFmtId="6" fontId="23" fillId="8" borderId="20" xfId="0" applyNumberFormat="1" applyFont="1" applyFill="1" applyBorder="1" applyAlignment="1">
      <alignment horizontal="center" vertical="center" wrapText="1"/>
    </xf>
    <xf numFmtId="6" fontId="23" fillId="8" borderId="18" xfId="0" applyNumberFormat="1" applyFont="1" applyFill="1" applyBorder="1" applyAlignment="1">
      <alignment horizontal="center" vertical="center" wrapText="1"/>
    </xf>
    <xf numFmtId="6" fontId="23" fillId="8" borderId="21" xfId="0" applyNumberFormat="1" applyFont="1" applyFill="1" applyBorder="1" applyAlignment="1">
      <alignment horizontal="center" vertical="center" wrapText="1"/>
    </xf>
    <xf numFmtId="6" fontId="23" fillId="8" borderId="22" xfId="0" applyNumberFormat="1" applyFont="1" applyFill="1" applyBorder="1" applyAlignment="1">
      <alignment horizontal="center" vertical="center" wrapText="1"/>
    </xf>
    <xf numFmtId="6" fontId="23" fillId="8" borderId="0" xfId="0" applyNumberFormat="1" applyFont="1" applyFill="1" applyAlignment="1">
      <alignment horizontal="center" vertical="center" wrapText="1"/>
    </xf>
    <xf numFmtId="6" fontId="23" fillId="8" borderId="23" xfId="0" applyNumberFormat="1" applyFont="1" applyFill="1" applyBorder="1" applyAlignment="1">
      <alignment horizontal="center" vertical="center" wrapText="1"/>
    </xf>
    <xf numFmtId="6" fontId="23" fillId="8" borderId="7" xfId="0" applyNumberFormat="1" applyFont="1" applyFill="1" applyBorder="1" applyAlignment="1">
      <alignment horizontal="center" vertical="center" wrapText="1"/>
    </xf>
    <xf numFmtId="6" fontId="23" fillId="8" borderId="6" xfId="0" applyNumberFormat="1" applyFont="1" applyFill="1" applyBorder="1" applyAlignment="1">
      <alignment horizontal="center" vertical="center" wrapText="1"/>
    </xf>
    <xf numFmtId="6" fontId="23" fillId="8" borderId="17" xfId="0" applyNumberFormat="1" applyFont="1" applyFill="1" applyBorder="1" applyAlignment="1">
      <alignment horizontal="center" vertical="center" wrapText="1"/>
    </xf>
    <xf numFmtId="176" fontId="50" fillId="4" borderId="32" xfId="4" applyNumberFormat="1" applyFont="1" applyFill="1" applyBorder="1" applyAlignment="1" applyProtection="1">
      <alignment horizontal="left" vertical="center"/>
    </xf>
    <xf numFmtId="6" fontId="48" fillId="4" borderId="32" xfId="0" applyNumberFormat="1" applyFont="1" applyFill="1" applyBorder="1" applyAlignment="1">
      <alignment horizontal="right" vertical="center"/>
    </xf>
    <xf numFmtId="169" fontId="46" fillId="4" borderId="6" xfId="0" applyNumberFormat="1" applyFont="1" applyFill="1" applyBorder="1" applyAlignment="1">
      <alignment horizontal="right" vertical="center"/>
    </xf>
    <xf numFmtId="6" fontId="48" fillId="4" borderId="30" xfId="0" applyNumberFormat="1" applyFont="1" applyFill="1" applyBorder="1" applyAlignment="1">
      <alignment horizontal="right" vertical="center"/>
    </xf>
    <xf numFmtId="169" fontId="45" fillId="4" borderId="30" xfId="0" applyNumberFormat="1" applyFont="1" applyFill="1" applyBorder="1" applyAlignment="1">
      <alignment horizontal="right" vertical="center"/>
    </xf>
    <xf numFmtId="6" fontId="89" fillId="11" borderId="10" xfId="0" applyNumberFormat="1" applyFont="1" applyFill="1" applyBorder="1" applyAlignment="1">
      <alignment horizontal="left" vertical="center"/>
    </xf>
    <xf numFmtId="6" fontId="89" fillId="11" borderId="15" xfId="0" applyNumberFormat="1" applyFont="1" applyFill="1" applyBorder="1" applyAlignment="1">
      <alignment horizontal="left" vertical="center"/>
    </xf>
    <xf numFmtId="10" fontId="89" fillId="11" borderId="15" xfId="4" applyNumberFormat="1" applyFont="1" applyFill="1" applyBorder="1" applyAlignment="1" applyProtection="1">
      <alignment horizontal="right" vertical="center"/>
    </xf>
    <xf numFmtId="6" fontId="51" fillId="20" borderId="10" xfId="1" applyNumberFormat="1" applyFont="1" applyFill="1" applyBorder="1" applyAlignment="1" applyProtection="1">
      <alignment horizontal="center" vertical="center"/>
    </xf>
    <xf numFmtId="6" fontId="51" fillId="20" borderId="11" xfId="1" applyNumberFormat="1" applyFont="1" applyFill="1" applyBorder="1" applyAlignment="1" applyProtection="1">
      <alignment horizontal="center" vertical="center"/>
    </xf>
    <xf numFmtId="6" fontId="89" fillId="4" borderId="31" xfId="0" applyNumberFormat="1" applyFont="1" applyFill="1" applyBorder="1" applyAlignment="1">
      <alignment horizontal="right" vertical="center"/>
    </xf>
    <xf numFmtId="6" fontId="89" fillId="4" borderId="30" xfId="0" applyNumberFormat="1" applyFont="1" applyFill="1" applyBorder="1" applyAlignment="1">
      <alignment horizontal="right" vertical="center"/>
    </xf>
    <xf numFmtId="0" fontId="65" fillId="19" borderId="20" xfId="0" applyFont="1" applyFill="1" applyBorder="1" applyAlignment="1">
      <alignment horizontal="center" vertical="center" wrapText="1"/>
    </xf>
    <xf numFmtId="0" fontId="65" fillId="19" borderId="18" xfId="0" applyFont="1" applyFill="1" applyBorder="1" applyAlignment="1">
      <alignment horizontal="center" vertical="center" wrapText="1"/>
    </xf>
    <xf numFmtId="0" fontId="65" fillId="19" borderId="21" xfId="0" applyFont="1" applyFill="1" applyBorder="1" applyAlignment="1">
      <alignment horizontal="center" vertical="center" wrapText="1"/>
    </xf>
    <xf numFmtId="0" fontId="65" fillId="19" borderId="22" xfId="0" applyFont="1" applyFill="1" applyBorder="1" applyAlignment="1">
      <alignment horizontal="center" vertical="center" wrapText="1"/>
    </xf>
    <xf numFmtId="0" fontId="65" fillId="19" borderId="0" xfId="0" applyFont="1" applyFill="1" applyAlignment="1">
      <alignment horizontal="center" vertical="center" wrapText="1"/>
    </xf>
    <xf numFmtId="0" fontId="65" fillId="19" borderId="23" xfId="0" applyFont="1" applyFill="1" applyBorder="1" applyAlignment="1">
      <alignment horizontal="center" vertical="center" wrapText="1"/>
    </xf>
    <xf numFmtId="0" fontId="65" fillId="19" borderId="7" xfId="0" applyFont="1" applyFill="1" applyBorder="1" applyAlignment="1">
      <alignment horizontal="center" vertical="center" wrapText="1"/>
    </xf>
    <xf numFmtId="0" fontId="65" fillId="19" borderId="6" xfId="0" applyFont="1" applyFill="1" applyBorder="1" applyAlignment="1">
      <alignment horizontal="center" vertical="center" wrapText="1"/>
    </xf>
    <xf numFmtId="0" fontId="65" fillId="19" borderId="17" xfId="0" applyFont="1" applyFill="1" applyBorder="1" applyAlignment="1">
      <alignment horizontal="center" vertical="center" wrapText="1"/>
    </xf>
    <xf numFmtId="6" fontId="48" fillId="8" borderId="10" xfId="0" applyNumberFormat="1" applyFont="1" applyFill="1" applyBorder="1" applyAlignment="1">
      <alignment horizontal="left" vertical="center"/>
    </xf>
    <xf numFmtId="6" fontId="48" fillId="8" borderId="15" xfId="0" applyNumberFormat="1" applyFont="1" applyFill="1" applyBorder="1" applyAlignment="1">
      <alignment horizontal="left" vertical="center"/>
    </xf>
    <xf numFmtId="6" fontId="3" fillId="8" borderId="10" xfId="0" applyNumberFormat="1" applyFont="1" applyFill="1" applyBorder="1" applyAlignment="1">
      <alignment horizontal="right" vertical="center"/>
    </xf>
    <xf numFmtId="6" fontId="3" fillId="8" borderId="11" xfId="0" applyNumberFormat="1" applyFont="1" applyFill="1" applyBorder="1" applyAlignment="1">
      <alignment horizontal="right" vertical="center"/>
    </xf>
    <xf numFmtId="169" fontId="48" fillId="12" borderId="10" xfId="0" applyNumberFormat="1" applyFont="1" applyFill="1" applyBorder="1" applyAlignment="1">
      <alignment horizontal="left" vertical="center"/>
    </xf>
    <xf numFmtId="169" fontId="48" fillId="12" borderId="15" xfId="0" applyNumberFormat="1" applyFont="1" applyFill="1" applyBorder="1" applyAlignment="1">
      <alignment horizontal="left" vertical="center"/>
    </xf>
    <xf numFmtId="175" fontId="48" fillId="12" borderId="15" xfId="0" applyNumberFormat="1" applyFont="1" applyFill="1" applyBorder="1" applyAlignment="1">
      <alignment horizontal="right" vertical="center"/>
    </xf>
    <xf numFmtId="169" fontId="22" fillId="12" borderId="10" xfId="0" applyNumberFormat="1" applyFont="1" applyFill="1" applyBorder="1" applyAlignment="1">
      <alignment horizontal="right" vertical="center"/>
    </xf>
    <xf numFmtId="169" fontId="22" fillId="12" borderId="11" xfId="0" applyNumberFormat="1" applyFont="1" applyFill="1" applyBorder="1" applyAlignment="1">
      <alignment horizontal="right" vertical="center"/>
    </xf>
    <xf numFmtId="6" fontId="89" fillId="4" borderId="32" xfId="0" applyNumberFormat="1" applyFont="1" applyFill="1" applyBorder="1" applyAlignment="1">
      <alignment horizontal="right" vertical="center"/>
    </xf>
    <xf numFmtId="6" fontId="89" fillId="0" borderId="2" xfId="0" applyNumberFormat="1" applyFont="1" applyBorder="1" applyAlignment="1">
      <alignment horizontal="left" vertical="center"/>
    </xf>
    <xf numFmtId="6" fontId="89" fillId="0" borderId="28" xfId="0" applyNumberFormat="1" applyFont="1" applyBorder="1" applyAlignment="1">
      <alignment horizontal="left" vertical="center"/>
    </xf>
    <xf numFmtId="6" fontId="89" fillId="0" borderId="3" xfId="0" applyNumberFormat="1" applyFont="1" applyBorder="1" applyAlignment="1">
      <alignment horizontal="left" vertical="center"/>
    </xf>
    <xf numFmtId="6" fontId="48" fillId="5" borderId="16" xfId="0" applyNumberFormat="1" applyFont="1" applyFill="1" applyBorder="1" applyAlignment="1">
      <alignment horizontal="left" vertical="center"/>
    </xf>
    <xf numFmtId="0" fontId="41" fillId="5" borderId="34" xfId="0" applyFont="1" applyFill="1" applyBorder="1" applyAlignment="1">
      <alignment horizontal="center" vertical="center"/>
    </xf>
    <xf numFmtId="0" fontId="41" fillId="5" borderId="35" xfId="0" applyFont="1" applyFill="1" applyBorder="1" applyAlignment="1">
      <alignment horizontal="center" vertical="center"/>
    </xf>
    <xf numFmtId="177" fontId="89" fillId="0" borderId="19" xfId="4" applyNumberFormat="1" applyFont="1" applyBorder="1" applyAlignment="1" applyProtection="1">
      <alignment horizontal="right" vertical="center"/>
    </xf>
    <xf numFmtId="177" fontId="89" fillId="0" borderId="5" xfId="4" applyNumberFormat="1" applyFont="1" applyBorder="1" applyAlignment="1" applyProtection="1">
      <alignment horizontal="right" vertical="center"/>
    </xf>
    <xf numFmtId="177" fontId="89" fillId="0" borderId="15" xfId="4" applyNumberFormat="1" applyFont="1" applyBorder="1" applyAlignment="1" applyProtection="1">
      <alignment horizontal="right" vertical="center"/>
    </xf>
    <xf numFmtId="177" fontId="89" fillId="0" borderId="11" xfId="4" applyNumberFormat="1" applyFont="1" applyBorder="1" applyAlignment="1" applyProtection="1">
      <alignment horizontal="right" vertical="center"/>
    </xf>
    <xf numFmtId="6" fontId="50" fillId="16" borderId="1" xfId="0" applyNumberFormat="1" applyFont="1" applyFill="1" applyBorder="1" applyAlignment="1">
      <alignment horizontal="center" vertical="center"/>
    </xf>
    <xf numFmtId="0" fontId="70" fillId="4" borderId="15" xfId="0" applyFont="1" applyFill="1" applyBorder="1" applyAlignment="1">
      <alignment horizontal="left" vertical="center"/>
    </xf>
    <xf numFmtId="178" fontId="62" fillId="13" borderId="15" xfId="4" applyNumberFormat="1" applyFont="1" applyFill="1" applyBorder="1" applyAlignment="1" applyProtection="1">
      <alignment horizontal="right" vertical="center"/>
    </xf>
    <xf numFmtId="178" fontId="62" fillId="13" borderId="11" xfId="4" applyNumberFormat="1" applyFont="1" applyFill="1" applyBorder="1" applyAlignment="1" applyProtection="1">
      <alignment horizontal="right" vertical="center"/>
    </xf>
    <xf numFmtId="5" fontId="22" fillId="13" borderId="10" xfId="1" applyNumberFormat="1" applyFont="1" applyFill="1" applyBorder="1" applyAlignment="1" applyProtection="1">
      <alignment horizontal="right" vertical="center"/>
    </xf>
    <xf numFmtId="5" fontId="22" fillId="13" borderId="11" xfId="1" applyNumberFormat="1" applyFont="1" applyFill="1" applyBorder="1" applyAlignment="1" applyProtection="1">
      <alignment horizontal="right" vertical="center"/>
    </xf>
    <xf numFmtId="6" fontId="48" fillId="6" borderId="10" xfId="0" applyNumberFormat="1" applyFont="1" applyFill="1" applyBorder="1" applyAlignment="1">
      <alignment horizontal="left" vertical="center"/>
    </xf>
    <xf numFmtId="6" fontId="48" fillId="6" borderId="15" xfId="0" applyNumberFormat="1" applyFont="1" applyFill="1" applyBorder="1" applyAlignment="1">
      <alignment horizontal="left" vertical="center"/>
    </xf>
    <xf numFmtId="6" fontId="3" fillId="6" borderId="10" xfId="0" applyNumberFormat="1" applyFont="1" applyFill="1" applyBorder="1" applyAlignment="1">
      <alignment horizontal="right" vertical="top"/>
    </xf>
    <xf numFmtId="6" fontId="3" fillId="6" borderId="11" xfId="0" applyNumberFormat="1" applyFont="1" applyFill="1" applyBorder="1" applyAlignment="1">
      <alignment horizontal="right" vertical="top"/>
    </xf>
    <xf numFmtId="6" fontId="44" fillId="10" borderId="2" xfId="1" applyNumberFormat="1" applyFont="1" applyFill="1" applyBorder="1" applyAlignment="1" applyProtection="1">
      <alignment horizontal="right" vertical="center"/>
    </xf>
    <xf numFmtId="6" fontId="44" fillId="10" borderId="3" xfId="1" applyNumberFormat="1" applyFont="1" applyFill="1" applyBorder="1" applyAlignment="1" applyProtection="1">
      <alignment horizontal="right" vertical="center"/>
    </xf>
    <xf numFmtId="167" fontId="74" fillId="15" borderId="20" xfId="0" applyNumberFormat="1" applyFont="1" applyFill="1" applyBorder="1" applyAlignment="1">
      <alignment horizontal="center" vertical="center"/>
    </xf>
    <xf numFmtId="167" fontId="74" fillId="15" borderId="7" xfId="0" applyNumberFormat="1" applyFont="1" applyFill="1" applyBorder="1" applyAlignment="1">
      <alignment horizontal="center" vertical="center"/>
    </xf>
    <xf numFmtId="6" fontId="89" fillId="0" borderId="7" xfId="0" applyNumberFormat="1" applyFont="1" applyBorder="1" applyAlignment="1">
      <alignment horizontal="left" vertical="center"/>
    </xf>
    <xf numFmtId="6" fontId="89" fillId="0" borderId="6" xfId="0" applyNumberFormat="1" applyFont="1" applyBorder="1" applyAlignment="1">
      <alignment horizontal="left" vertical="center"/>
    </xf>
    <xf numFmtId="1" fontId="48" fillId="5" borderId="10" xfId="0" applyNumberFormat="1" applyFont="1" applyFill="1" applyBorder="1" applyAlignment="1">
      <alignment horizontal="left" vertical="center"/>
    </xf>
    <xf numFmtId="1" fontId="48" fillId="5" borderId="15" xfId="0" applyNumberFormat="1" applyFont="1" applyFill="1" applyBorder="1" applyAlignment="1">
      <alignment horizontal="left" vertical="center"/>
    </xf>
    <xf numFmtId="1" fontId="48" fillId="5" borderId="11" xfId="0" applyNumberFormat="1" applyFont="1" applyFill="1" applyBorder="1" applyAlignment="1">
      <alignment horizontal="left"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6" fontId="93" fillId="14" borderId="6" xfId="0" applyNumberFormat="1" applyFont="1" applyFill="1" applyBorder="1" applyAlignment="1">
      <alignment horizontal="center" vertical="center"/>
    </xf>
    <xf numFmtId="6" fontId="89" fillId="0" borderId="9" xfId="0" applyNumberFormat="1" applyFont="1" applyBorder="1" applyAlignment="1">
      <alignment horizontal="left" vertical="center"/>
    </xf>
    <xf numFmtId="6" fontId="89" fillId="0" borderId="25" xfId="0" applyNumberFormat="1" applyFont="1" applyBorder="1" applyAlignment="1">
      <alignment horizontal="left" vertical="center"/>
    </xf>
    <xf numFmtId="6" fontId="43" fillId="4" borderId="18" xfId="0" applyNumberFormat="1" applyFont="1" applyFill="1" applyBorder="1" applyAlignment="1">
      <alignment horizontal="right" vertical="center"/>
    </xf>
    <xf numFmtId="6" fontId="89" fillId="0" borderId="10" xfId="0" applyNumberFormat="1" applyFont="1" applyBorder="1" applyAlignment="1">
      <alignment horizontal="left" vertical="center"/>
    </xf>
    <xf numFmtId="6" fontId="89" fillId="0" borderId="15" xfId="0" applyNumberFormat="1" applyFont="1" applyBorder="1" applyAlignment="1">
      <alignment horizontal="left" vertical="center"/>
    </xf>
  </cellXfs>
  <cellStyles count="6">
    <cellStyle name="Akzent4" xfId="3" builtinId="41" customBuiltin="1"/>
    <cellStyle name="Euro" xfId="1" xr:uid="{00000000-0005-0000-0000-000001000000}"/>
    <cellStyle name="Gut" xfId="2" builtinId="26" customBuiltin="1"/>
    <cellStyle name="Prozent" xfId="4" builtinId="5"/>
    <cellStyle name="Standard" xfId="0" builtinId="0"/>
    <cellStyle name="Währung" xfId="5" builtinId="4"/>
  </cellStyles>
  <dxfs count="16">
    <dxf>
      <font>
        <b/>
        <i val="0"/>
        <color rgb="FF7030A0"/>
      </font>
    </dxf>
    <dxf>
      <font>
        <b/>
        <i val="0"/>
        <color rgb="FF7030A0"/>
      </font>
    </dxf>
    <dxf>
      <font>
        <b/>
        <i val="0"/>
        <color rgb="FF7030A0"/>
      </font>
    </dxf>
    <dxf>
      <font>
        <b/>
        <i val="0"/>
        <color rgb="FF7030A0"/>
      </font>
    </dxf>
    <dxf>
      <font>
        <b/>
        <i val="0"/>
        <color rgb="FF7030A0"/>
      </font>
    </dxf>
    <dxf>
      <font>
        <b/>
        <i val="0"/>
        <color rgb="FF7030A0"/>
      </font>
    </dxf>
    <dxf>
      <font>
        <b/>
        <i val="0"/>
        <color rgb="FFC00000"/>
      </font>
    </dxf>
    <dxf>
      <font>
        <b/>
        <i val="0"/>
        <color rgb="FFFFCCCC"/>
      </font>
    </dxf>
    <dxf>
      <font>
        <b/>
        <i val="0"/>
        <color theme="8" tint="-0.499984740745262"/>
      </font>
      <fill>
        <patternFill>
          <bgColor theme="8" tint="0.59996337778862885"/>
        </patternFill>
      </fill>
    </dxf>
    <dxf>
      <font>
        <b/>
        <i val="0"/>
        <color theme="9" tint="0.39994506668294322"/>
      </font>
    </dxf>
    <dxf>
      <font>
        <b/>
        <i val="0"/>
        <color rgb="FFFFCCCC"/>
      </font>
    </dxf>
    <dxf>
      <font>
        <b/>
        <i val="0"/>
        <color rgb="FF006666"/>
      </font>
    </dxf>
    <dxf>
      <font>
        <b/>
        <i val="0"/>
        <color rgb="FF002060"/>
      </font>
    </dxf>
    <dxf>
      <font>
        <b/>
        <i val="0"/>
        <color rgb="FF002060"/>
      </font>
    </dxf>
    <dxf>
      <font>
        <b/>
        <i val="0"/>
        <color rgb="FFFF0000"/>
      </font>
    </dxf>
    <dxf>
      <font>
        <b/>
        <i val="0"/>
        <color theme="9" tint="0.3999450666829432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66"/>
      <color rgb="FFC0C0C0"/>
      <color rgb="FF660066"/>
      <color rgb="FF800080"/>
      <color rgb="FFFFFFCC"/>
      <color rgb="FFFFCCCC"/>
      <color rgb="FF008080"/>
      <color rgb="FFFF9966"/>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autoPageBreaks="0" fitToPage="1"/>
  </sheetPr>
  <dimension ref="A1:AA71"/>
  <sheetViews>
    <sheetView showGridLines="0" showRowColHeaders="0" showZeros="0" tabSelected="1" showOutlineSymbols="0" zoomScaleNormal="100" workbookViewId="0">
      <selection activeCell="C3" sqref="C3:G3"/>
    </sheetView>
  </sheetViews>
  <sheetFormatPr baseColWidth="10" defaultColWidth="11" defaultRowHeight="15"/>
  <cols>
    <col min="1" max="1" width="2.5625" style="3" customWidth="1"/>
    <col min="2" max="2" width="3.125" style="5" customWidth="1"/>
    <col min="3" max="3" width="6.125" style="5" customWidth="1"/>
    <col min="4" max="4" width="19.625" style="5" customWidth="1"/>
    <col min="5" max="5" width="12.625" style="5" customWidth="1"/>
    <col min="6" max="6" width="7.0625" style="5" customWidth="1"/>
    <col min="7" max="7" width="11.625" style="5" customWidth="1"/>
    <col min="8" max="8" width="0.8125" style="3" customWidth="1"/>
    <col min="9" max="9" width="6.125" style="4" customWidth="1"/>
    <col min="10" max="10" width="7" style="4" customWidth="1"/>
    <col min="11" max="11" width="6.125" style="4" customWidth="1"/>
    <col min="12" max="12" width="7" style="4" customWidth="1"/>
    <col min="13" max="13" width="6.125" style="4" customWidth="1"/>
    <col min="14" max="14" width="7" style="4" customWidth="1"/>
    <col min="15" max="15" width="6.125" style="4" customWidth="1"/>
    <col min="16" max="16" width="7" style="4" customWidth="1"/>
    <col min="17" max="17" width="6.125" style="4" customWidth="1"/>
    <col min="18" max="18" width="7" style="4" customWidth="1"/>
    <col min="19" max="19" width="6.125" style="4" customWidth="1"/>
    <col min="20" max="20" width="7" style="4" customWidth="1"/>
    <col min="21" max="21" width="3.125" style="59" customWidth="1"/>
    <col min="22" max="22" width="1" style="5" customWidth="1"/>
    <col min="23" max="25" width="11" style="1"/>
    <col min="26" max="26" width="11.75" style="1" bestFit="1" customWidth="1"/>
    <col min="27" max="16384" width="11" style="1"/>
  </cols>
  <sheetData>
    <row r="1" spans="1:22" ht="4.05" customHeight="1">
      <c r="A1" s="60"/>
      <c r="B1" s="232"/>
      <c r="C1" s="232"/>
      <c r="D1" s="232"/>
      <c r="E1" s="232"/>
      <c r="F1" s="232"/>
      <c r="G1" s="232"/>
      <c r="H1" s="233"/>
      <c r="I1" s="234"/>
      <c r="J1" s="234"/>
      <c r="K1" s="234"/>
      <c r="L1" s="234"/>
      <c r="M1" s="234"/>
      <c r="N1" s="234"/>
      <c r="O1" s="234"/>
      <c r="P1" s="234"/>
      <c r="Q1" s="234"/>
      <c r="R1" s="234"/>
      <c r="S1" s="234"/>
      <c r="T1" s="234"/>
      <c r="U1" s="243"/>
      <c r="V1" s="2"/>
    </row>
    <row r="2" spans="1:22" ht="3" customHeight="1">
      <c r="A2" s="2"/>
      <c r="B2" s="235"/>
      <c r="C2" s="107"/>
      <c r="D2" s="107"/>
      <c r="E2" s="107"/>
      <c r="F2" s="107"/>
      <c r="G2" s="107"/>
      <c r="H2" s="107"/>
      <c r="I2" s="107"/>
      <c r="J2" s="107"/>
      <c r="K2" s="107"/>
      <c r="L2" s="107"/>
      <c r="M2" s="107"/>
      <c r="N2" s="107"/>
      <c r="O2" s="107"/>
      <c r="P2" s="107"/>
      <c r="Q2" s="107"/>
      <c r="R2" s="107"/>
      <c r="S2" s="107"/>
      <c r="T2" s="107"/>
      <c r="U2" s="236"/>
      <c r="V2" s="2"/>
    </row>
    <row r="3" spans="1:22" s="8" customFormat="1" ht="20" customHeight="1">
      <c r="A3" s="7"/>
      <c r="B3" s="214"/>
      <c r="C3" s="309" t="s">
        <v>105</v>
      </c>
      <c r="D3" s="309"/>
      <c r="E3" s="309"/>
      <c r="F3" s="309"/>
      <c r="G3" s="309"/>
      <c r="H3" s="146"/>
      <c r="I3" s="144"/>
      <c r="J3" s="144"/>
      <c r="K3" s="144"/>
      <c r="L3" s="142"/>
      <c r="M3" s="145"/>
      <c r="N3" s="145"/>
      <c r="O3" s="145"/>
      <c r="P3" s="145"/>
      <c r="Q3" s="143"/>
      <c r="R3" s="143"/>
      <c r="S3" s="143"/>
      <c r="T3" s="302">
        <v>46023</v>
      </c>
      <c r="U3" s="303"/>
      <c r="V3" s="7"/>
    </row>
    <row r="4" spans="1:22" s="15" customFormat="1" ht="12" customHeight="1">
      <c r="A4" s="4"/>
      <c r="B4" s="215"/>
      <c r="C4" s="339">
        <f ca="1">TODAY()</f>
        <v>46096</v>
      </c>
      <c r="D4" s="339"/>
      <c r="E4" s="197"/>
      <c r="F4" s="266" t="s">
        <v>52</v>
      </c>
      <c r="G4" s="267">
        <f>SUM(I4:T4)</f>
        <v>1870800</v>
      </c>
      <c r="H4" s="267"/>
      <c r="I4" s="308">
        <v>480000</v>
      </c>
      <c r="J4" s="308"/>
      <c r="K4" s="308">
        <v>155000</v>
      </c>
      <c r="L4" s="308"/>
      <c r="M4" s="308">
        <v>4000</v>
      </c>
      <c r="N4" s="308"/>
      <c r="O4" s="308">
        <v>568000</v>
      </c>
      <c r="P4" s="308"/>
      <c r="Q4" s="308">
        <v>389000</v>
      </c>
      <c r="R4" s="308"/>
      <c r="S4" s="308">
        <v>274800</v>
      </c>
      <c r="T4" s="308"/>
      <c r="U4" s="208" t="s">
        <v>79</v>
      </c>
      <c r="V4" s="4"/>
    </row>
    <row r="5" spans="1:22" s="9" customFormat="1" ht="12.6" customHeight="1">
      <c r="A5" s="24"/>
      <c r="B5" s="216"/>
      <c r="C5" s="337" t="s">
        <v>0</v>
      </c>
      <c r="D5" s="337"/>
      <c r="E5" s="337"/>
      <c r="F5" s="337"/>
      <c r="G5" s="337"/>
      <c r="H5" s="154"/>
      <c r="I5" s="315" t="s">
        <v>99</v>
      </c>
      <c r="J5" s="315"/>
      <c r="K5" s="315" t="s">
        <v>100</v>
      </c>
      <c r="L5" s="315"/>
      <c r="M5" s="315" t="s">
        <v>101</v>
      </c>
      <c r="N5" s="315"/>
      <c r="O5" s="315" t="s">
        <v>102</v>
      </c>
      <c r="P5" s="315"/>
      <c r="Q5" s="315" t="s">
        <v>103</v>
      </c>
      <c r="R5" s="315"/>
      <c r="S5" s="315" t="s">
        <v>104</v>
      </c>
      <c r="T5" s="315"/>
      <c r="U5" s="217"/>
      <c r="V5" s="25"/>
    </row>
    <row r="6" spans="1:22" s="15" customFormat="1" ht="12.6" customHeight="1">
      <c r="A6" s="16"/>
      <c r="B6" s="218"/>
      <c r="C6" s="282"/>
      <c r="D6" s="340" t="s">
        <v>1</v>
      </c>
      <c r="E6" s="340"/>
      <c r="F6" s="188"/>
      <c r="G6" s="173">
        <f>SUM(I6:T6)</f>
        <v>97225</v>
      </c>
      <c r="H6" s="155"/>
      <c r="I6" s="311">
        <v>32325</v>
      </c>
      <c r="J6" s="311"/>
      <c r="K6" s="311">
        <v>13860</v>
      </c>
      <c r="L6" s="311"/>
      <c r="M6" s="311">
        <v>540</v>
      </c>
      <c r="N6" s="311"/>
      <c r="O6" s="311">
        <v>27600</v>
      </c>
      <c r="P6" s="311"/>
      <c r="Q6" s="311">
        <v>13920</v>
      </c>
      <c r="R6" s="311"/>
      <c r="S6" s="311">
        <v>8980</v>
      </c>
      <c r="T6" s="311"/>
      <c r="U6" s="208" t="s">
        <v>79</v>
      </c>
      <c r="V6" s="4"/>
    </row>
    <row r="7" spans="1:22" s="15" customFormat="1" ht="12.6" customHeight="1">
      <c r="A7" s="16"/>
      <c r="B7" s="218"/>
      <c r="C7" s="282"/>
      <c r="D7" s="340" t="s">
        <v>14</v>
      </c>
      <c r="E7" s="340"/>
      <c r="F7" s="188"/>
      <c r="G7" s="173">
        <f t="shared" ref="G7:G8" si="0">SUM(I7:T7)</f>
        <v>0</v>
      </c>
      <c r="H7" s="155"/>
      <c r="I7" s="311">
        <v>0</v>
      </c>
      <c r="J7" s="311"/>
      <c r="K7" s="311">
        <v>0</v>
      </c>
      <c r="L7" s="311"/>
      <c r="M7" s="311">
        <v>0</v>
      </c>
      <c r="N7" s="311"/>
      <c r="O7" s="311">
        <v>0</v>
      </c>
      <c r="P7" s="311"/>
      <c r="Q7" s="311">
        <v>0</v>
      </c>
      <c r="R7" s="311"/>
      <c r="S7" s="311">
        <v>0</v>
      </c>
      <c r="T7" s="311"/>
      <c r="U7" s="208" t="s">
        <v>79</v>
      </c>
      <c r="V7" s="4"/>
    </row>
    <row r="8" spans="1:22" s="15" customFormat="1" ht="12.6" customHeight="1">
      <c r="A8" s="16"/>
      <c r="B8" s="218"/>
      <c r="C8" s="282"/>
      <c r="D8" s="340" t="s">
        <v>2</v>
      </c>
      <c r="E8" s="340"/>
      <c r="F8" s="188"/>
      <c r="G8" s="173">
        <f t="shared" si="0"/>
        <v>11627</v>
      </c>
      <c r="H8" s="155"/>
      <c r="I8" s="311">
        <v>1613</v>
      </c>
      <c r="J8" s="311"/>
      <c r="K8" s="311">
        <v>2546</v>
      </c>
      <c r="L8" s="311"/>
      <c r="M8" s="311">
        <v>21</v>
      </c>
      <c r="N8" s="311"/>
      <c r="O8" s="311">
        <v>726</v>
      </c>
      <c r="P8" s="311"/>
      <c r="Q8" s="311">
        <v>2979</v>
      </c>
      <c r="R8" s="311"/>
      <c r="S8" s="311">
        <v>3742</v>
      </c>
      <c r="T8" s="311"/>
      <c r="U8" s="208" t="s">
        <v>79</v>
      </c>
      <c r="V8" s="4"/>
    </row>
    <row r="9" spans="1:22" s="15" customFormat="1" ht="12.6" customHeight="1">
      <c r="A9" s="16"/>
      <c r="B9" s="219"/>
      <c r="C9" s="246"/>
      <c r="D9" s="247"/>
      <c r="E9" s="249" t="s">
        <v>0</v>
      </c>
      <c r="F9" s="249"/>
      <c r="G9" s="249">
        <f>SUM(G6:G8)</f>
        <v>108852</v>
      </c>
      <c r="H9" s="17"/>
      <c r="I9" s="310">
        <f>SUM(I6:J8)</f>
        <v>33938</v>
      </c>
      <c r="J9" s="310"/>
      <c r="K9" s="310">
        <f t="shared" ref="K9" si="1">SUM(K6:L8)</f>
        <v>16406</v>
      </c>
      <c r="L9" s="310"/>
      <c r="M9" s="310">
        <f t="shared" ref="M9" si="2">SUM(M6:N8)</f>
        <v>561</v>
      </c>
      <c r="N9" s="310"/>
      <c r="O9" s="310">
        <f t="shared" ref="O9" si="3">SUM(O6:P8)</f>
        <v>28326</v>
      </c>
      <c r="P9" s="310"/>
      <c r="Q9" s="310">
        <f t="shared" ref="Q9" si="4">SUM(Q6:R8)</f>
        <v>16899</v>
      </c>
      <c r="R9" s="310"/>
      <c r="S9" s="310">
        <f t="shared" ref="S9" si="5">SUM(S6:T8)</f>
        <v>12722</v>
      </c>
      <c r="T9" s="310"/>
      <c r="U9" s="220"/>
      <c r="V9" s="4"/>
    </row>
    <row r="10" spans="1:22" s="15" customFormat="1" ht="4.1500000000000004" customHeight="1">
      <c r="A10" s="16"/>
      <c r="B10" s="222"/>
      <c r="C10" s="250"/>
      <c r="D10" s="250"/>
      <c r="E10" s="250"/>
      <c r="F10" s="250"/>
      <c r="G10" s="251"/>
      <c r="H10" s="20"/>
      <c r="I10" s="252"/>
      <c r="J10" s="252"/>
      <c r="K10" s="252"/>
      <c r="L10" s="252"/>
      <c r="M10" s="252"/>
      <c r="N10" s="252"/>
      <c r="O10" s="252"/>
      <c r="P10" s="252"/>
      <c r="Q10" s="252"/>
      <c r="R10" s="252"/>
      <c r="S10" s="252"/>
      <c r="T10" s="252"/>
      <c r="U10" s="220"/>
      <c r="V10" s="4"/>
    </row>
    <row r="11" spans="1:22" s="15" customFormat="1" ht="12.6" customHeight="1">
      <c r="A11" s="16"/>
      <c r="B11" s="219"/>
      <c r="C11" s="305" t="s">
        <v>4</v>
      </c>
      <c r="D11" s="305" t="s">
        <v>3</v>
      </c>
      <c r="E11" s="305"/>
      <c r="F11" s="305"/>
      <c r="G11" s="305"/>
      <c r="H11" s="156"/>
      <c r="I11" s="306" t="str">
        <f>+I$5</f>
        <v>Immo-1</v>
      </c>
      <c r="J11" s="306"/>
      <c r="K11" s="306" t="str">
        <f>+K$5</f>
        <v>Immo-2</v>
      </c>
      <c r="L11" s="306"/>
      <c r="M11" s="306" t="str">
        <f>+M$5</f>
        <v>Immo-3</v>
      </c>
      <c r="N11" s="306"/>
      <c r="O11" s="306" t="str">
        <f>+O$5</f>
        <v>Immo-4</v>
      </c>
      <c r="P11" s="306"/>
      <c r="Q11" s="306" t="str">
        <f>+Q$5</f>
        <v>Immo-5</v>
      </c>
      <c r="R11" s="306"/>
      <c r="S11" s="306" t="str">
        <f>+S$5</f>
        <v>Immo-6</v>
      </c>
      <c r="T11" s="306"/>
      <c r="U11" s="220"/>
      <c r="V11" s="4"/>
    </row>
    <row r="12" spans="1:22" s="15" customFormat="1" ht="12.6" customHeight="1">
      <c r="A12" s="16"/>
      <c r="B12" s="219"/>
      <c r="C12" s="246"/>
      <c r="D12" s="247"/>
      <c r="E12" s="248" t="s">
        <v>4</v>
      </c>
      <c r="F12" s="248"/>
      <c r="G12" s="262">
        <f>SUM(I12:T12)</f>
        <v>-27732</v>
      </c>
      <c r="H12" s="263"/>
      <c r="I12" s="307">
        <v>-6891</v>
      </c>
      <c r="J12" s="307"/>
      <c r="K12" s="307">
        <v>-2360</v>
      </c>
      <c r="L12" s="307"/>
      <c r="M12" s="307">
        <v>0</v>
      </c>
      <c r="N12" s="307"/>
      <c r="O12" s="307">
        <v>-7550</v>
      </c>
      <c r="P12" s="307"/>
      <c r="Q12" s="307">
        <v>-6271</v>
      </c>
      <c r="R12" s="307"/>
      <c r="S12" s="307">
        <v>-4660</v>
      </c>
      <c r="T12" s="307"/>
      <c r="U12" s="208" t="s">
        <v>79</v>
      </c>
      <c r="V12" s="4"/>
    </row>
    <row r="13" spans="1:22" s="15" customFormat="1" ht="4.1500000000000004" customHeight="1">
      <c r="A13" s="16"/>
      <c r="B13" s="222"/>
      <c r="C13" s="250"/>
      <c r="D13" s="250"/>
      <c r="E13" s="258"/>
      <c r="F13" s="258"/>
      <c r="G13" s="259"/>
      <c r="H13" s="260"/>
      <c r="I13" s="261"/>
      <c r="J13" s="261"/>
      <c r="K13" s="261"/>
      <c r="L13" s="261"/>
      <c r="M13" s="261"/>
      <c r="N13" s="261"/>
      <c r="O13" s="261"/>
      <c r="P13" s="261"/>
      <c r="Q13" s="261"/>
      <c r="R13" s="261"/>
      <c r="S13" s="261"/>
      <c r="T13" s="261"/>
      <c r="U13" s="220"/>
      <c r="V13" s="4"/>
    </row>
    <row r="14" spans="1:22" s="9" customFormat="1" ht="12.6" customHeight="1">
      <c r="A14" s="24"/>
      <c r="B14" s="221"/>
      <c r="C14" s="338" t="s">
        <v>3</v>
      </c>
      <c r="D14" s="338" t="s">
        <v>3</v>
      </c>
      <c r="E14" s="338"/>
      <c r="F14" s="338"/>
      <c r="G14" s="338"/>
      <c r="H14" s="156"/>
      <c r="I14" s="306" t="str">
        <f>+I$5</f>
        <v>Immo-1</v>
      </c>
      <c r="J14" s="306"/>
      <c r="K14" s="306" t="str">
        <f>+K$5</f>
        <v>Immo-2</v>
      </c>
      <c r="L14" s="306"/>
      <c r="M14" s="306" t="str">
        <f>+M$5</f>
        <v>Immo-3</v>
      </c>
      <c r="N14" s="306"/>
      <c r="O14" s="306" t="str">
        <f>+O$5</f>
        <v>Immo-4</v>
      </c>
      <c r="P14" s="306"/>
      <c r="Q14" s="306" t="str">
        <f>+Q$5</f>
        <v>Immo-5</v>
      </c>
      <c r="R14" s="306"/>
      <c r="S14" s="306" t="str">
        <f>+S$5</f>
        <v>Immo-6</v>
      </c>
      <c r="T14" s="306"/>
      <c r="U14" s="220"/>
      <c r="V14" s="25"/>
    </row>
    <row r="15" spans="1:22" s="15" customFormat="1" ht="12.6" customHeight="1">
      <c r="A15" s="16"/>
      <c r="B15" s="218"/>
      <c r="C15" s="283"/>
      <c r="D15" s="334" t="s">
        <v>83</v>
      </c>
      <c r="E15" s="334"/>
      <c r="F15" s="189"/>
      <c r="G15" s="174">
        <f t="shared" ref="G15:G22" si="6">SUM(I15:T15)</f>
        <v>-4633</v>
      </c>
      <c r="H15" s="157"/>
      <c r="I15" s="329">
        <v>0</v>
      </c>
      <c r="J15" s="329"/>
      <c r="K15" s="329">
        <v>-400</v>
      </c>
      <c r="L15" s="329"/>
      <c r="M15" s="329">
        <v>0</v>
      </c>
      <c r="N15" s="329"/>
      <c r="O15" s="329">
        <v>-3610</v>
      </c>
      <c r="P15" s="329"/>
      <c r="Q15" s="329">
        <v>0</v>
      </c>
      <c r="R15" s="329"/>
      <c r="S15" s="329">
        <v>-623</v>
      </c>
      <c r="T15" s="329"/>
      <c r="U15" s="208" t="s">
        <v>79</v>
      </c>
      <c r="V15" s="4"/>
    </row>
    <row r="16" spans="1:22" s="15" customFormat="1" ht="12.6" customHeight="1">
      <c r="A16" s="16"/>
      <c r="B16" s="218"/>
      <c r="C16" s="284"/>
      <c r="D16" s="335" t="s">
        <v>20</v>
      </c>
      <c r="E16" s="335"/>
      <c r="F16" s="190"/>
      <c r="G16" s="175">
        <f t="shared" si="6"/>
        <v>-7046</v>
      </c>
      <c r="H16" s="157"/>
      <c r="I16" s="329">
        <v>0</v>
      </c>
      <c r="J16" s="329"/>
      <c r="K16" s="329">
        <v>-1876</v>
      </c>
      <c r="L16" s="329"/>
      <c r="M16" s="329">
        <v>0</v>
      </c>
      <c r="N16" s="329"/>
      <c r="O16" s="329">
        <v>-1339</v>
      </c>
      <c r="P16" s="329"/>
      <c r="Q16" s="329">
        <v>-2576</v>
      </c>
      <c r="R16" s="329"/>
      <c r="S16" s="329">
        <v>-1255</v>
      </c>
      <c r="T16" s="329"/>
      <c r="U16" s="208" t="s">
        <v>79</v>
      </c>
      <c r="V16" s="4"/>
    </row>
    <row r="17" spans="1:27" s="15" customFormat="1" ht="12.6" customHeight="1">
      <c r="A17" s="16"/>
      <c r="B17" s="218"/>
      <c r="C17" s="285"/>
      <c r="D17" s="336" t="s">
        <v>5</v>
      </c>
      <c r="E17" s="336"/>
      <c r="F17" s="191"/>
      <c r="G17" s="176">
        <f t="shared" si="6"/>
        <v>0</v>
      </c>
      <c r="H17" s="157"/>
      <c r="I17" s="329">
        <v>0</v>
      </c>
      <c r="J17" s="329"/>
      <c r="K17" s="329">
        <v>0</v>
      </c>
      <c r="L17" s="329"/>
      <c r="M17" s="329">
        <v>0</v>
      </c>
      <c r="N17" s="329"/>
      <c r="O17" s="329">
        <v>0</v>
      </c>
      <c r="P17" s="329"/>
      <c r="Q17" s="329">
        <v>0</v>
      </c>
      <c r="R17" s="329"/>
      <c r="S17" s="329">
        <v>0</v>
      </c>
      <c r="T17" s="329"/>
      <c r="U17" s="208" t="s">
        <v>79</v>
      </c>
      <c r="V17" s="4"/>
    </row>
    <row r="18" spans="1:27" s="15" customFormat="1" ht="12.6" customHeight="1">
      <c r="A18" s="16"/>
      <c r="B18" s="218"/>
      <c r="C18" s="285"/>
      <c r="D18" s="336" t="s">
        <v>23</v>
      </c>
      <c r="E18" s="336"/>
      <c r="F18" s="191"/>
      <c r="G18" s="176">
        <f t="shared" si="6"/>
        <v>0</v>
      </c>
      <c r="H18" s="157"/>
      <c r="I18" s="329">
        <v>0</v>
      </c>
      <c r="J18" s="329"/>
      <c r="K18" s="329">
        <v>0</v>
      </c>
      <c r="L18" s="329"/>
      <c r="M18" s="329">
        <v>0</v>
      </c>
      <c r="N18" s="329"/>
      <c r="O18" s="329">
        <v>0</v>
      </c>
      <c r="P18" s="329"/>
      <c r="Q18" s="329">
        <v>0</v>
      </c>
      <c r="R18" s="329"/>
      <c r="S18" s="329">
        <v>0</v>
      </c>
      <c r="T18" s="329"/>
      <c r="U18" s="208" t="s">
        <v>79</v>
      </c>
      <c r="V18" s="4"/>
    </row>
    <row r="19" spans="1:27" s="15" customFormat="1" ht="12.6" customHeight="1">
      <c r="A19" s="16"/>
      <c r="B19" s="218"/>
      <c r="C19" s="285"/>
      <c r="D19" s="336" t="s">
        <v>6</v>
      </c>
      <c r="E19" s="336"/>
      <c r="F19" s="191"/>
      <c r="G19" s="176">
        <f t="shared" si="6"/>
        <v>-870</v>
      </c>
      <c r="H19" s="157"/>
      <c r="I19" s="329">
        <v>-14</v>
      </c>
      <c r="J19" s="329"/>
      <c r="K19" s="329">
        <v>-842</v>
      </c>
      <c r="L19" s="329"/>
      <c r="M19" s="329">
        <v>0</v>
      </c>
      <c r="N19" s="329"/>
      <c r="O19" s="329">
        <v>-14</v>
      </c>
      <c r="P19" s="329"/>
      <c r="Q19" s="329">
        <v>0</v>
      </c>
      <c r="R19" s="329"/>
      <c r="S19" s="329">
        <v>0</v>
      </c>
      <c r="T19" s="329"/>
      <c r="U19" s="208" t="s">
        <v>79</v>
      </c>
      <c r="V19" s="4"/>
    </row>
    <row r="20" spans="1:27" s="15" customFormat="1" ht="12.6" customHeight="1">
      <c r="A20" s="16"/>
      <c r="B20" s="218"/>
      <c r="C20" s="285"/>
      <c r="D20" s="336" t="s">
        <v>7</v>
      </c>
      <c r="E20" s="336"/>
      <c r="F20" s="191"/>
      <c r="G20" s="176">
        <f t="shared" si="6"/>
        <v>-5947</v>
      </c>
      <c r="H20" s="157"/>
      <c r="I20" s="329">
        <v>-3327</v>
      </c>
      <c r="J20" s="329"/>
      <c r="K20" s="329">
        <v>-146</v>
      </c>
      <c r="L20" s="329"/>
      <c r="M20" s="329">
        <v>-21</v>
      </c>
      <c r="N20" s="329"/>
      <c r="O20" s="329">
        <v>-2226</v>
      </c>
      <c r="P20" s="329"/>
      <c r="Q20" s="329">
        <v>-99</v>
      </c>
      <c r="R20" s="329"/>
      <c r="S20" s="329">
        <v>-128</v>
      </c>
      <c r="T20" s="329"/>
      <c r="U20" s="208" t="s">
        <v>79</v>
      </c>
      <c r="V20" s="4"/>
    </row>
    <row r="21" spans="1:27" s="15" customFormat="1" ht="12.6" customHeight="1">
      <c r="A21" s="16"/>
      <c r="B21" s="218"/>
      <c r="C21" s="285"/>
      <c r="D21" s="336" t="s">
        <v>8</v>
      </c>
      <c r="E21" s="336"/>
      <c r="F21" s="191"/>
      <c r="G21" s="176">
        <f t="shared" si="6"/>
        <v>-6193</v>
      </c>
      <c r="H21" s="157"/>
      <c r="I21" s="329">
        <v>-3625</v>
      </c>
      <c r="J21" s="329"/>
      <c r="K21" s="329">
        <v>-154</v>
      </c>
      <c r="L21" s="329"/>
      <c r="M21" s="329">
        <v>0</v>
      </c>
      <c r="N21" s="329"/>
      <c r="O21" s="329">
        <v>-2170</v>
      </c>
      <c r="P21" s="329"/>
      <c r="Q21" s="329">
        <v>-122</v>
      </c>
      <c r="R21" s="329"/>
      <c r="S21" s="329">
        <v>-122</v>
      </c>
      <c r="T21" s="329"/>
      <c r="U21" s="208" t="s">
        <v>79</v>
      </c>
      <c r="V21" s="4"/>
    </row>
    <row r="22" spans="1:27" s="15" customFormat="1" ht="12.6" customHeight="1">
      <c r="A22" s="16"/>
      <c r="B22" s="218"/>
      <c r="C22" s="285"/>
      <c r="D22" s="336" t="s">
        <v>82</v>
      </c>
      <c r="E22" s="336"/>
      <c r="F22" s="191"/>
      <c r="G22" s="176">
        <f t="shared" si="6"/>
        <v>-10512</v>
      </c>
      <c r="H22" s="157"/>
      <c r="I22" s="329">
        <v>-107</v>
      </c>
      <c r="J22" s="329"/>
      <c r="K22" s="329">
        <v>-2631</v>
      </c>
      <c r="L22" s="329"/>
      <c r="M22" s="329">
        <v>0</v>
      </c>
      <c r="N22" s="329"/>
      <c r="O22" s="329">
        <v>-25</v>
      </c>
      <c r="P22" s="329"/>
      <c r="Q22" s="329">
        <v>-3375</v>
      </c>
      <c r="R22" s="329"/>
      <c r="S22" s="329">
        <v>-4374</v>
      </c>
      <c r="T22" s="329"/>
      <c r="U22" s="208" t="s">
        <v>79</v>
      </c>
      <c r="V22" s="4"/>
    </row>
    <row r="23" spans="1:27" s="15" customFormat="1" ht="12.6" customHeight="1">
      <c r="A23" s="16"/>
      <c r="B23" s="219"/>
      <c r="C23" s="253"/>
      <c r="D23" s="247"/>
      <c r="E23" s="254" t="s">
        <v>3</v>
      </c>
      <c r="F23" s="254"/>
      <c r="G23" s="254">
        <f>SUM(G15:G22)</f>
        <v>-35201</v>
      </c>
      <c r="H23" s="18"/>
      <c r="I23" s="330">
        <f>SUM(I15:J22)</f>
        <v>-7073</v>
      </c>
      <c r="J23" s="330"/>
      <c r="K23" s="330">
        <f>SUM(K15:L22)</f>
        <v>-6049</v>
      </c>
      <c r="L23" s="330"/>
      <c r="M23" s="330">
        <f>SUM(M15:N22)</f>
        <v>-21</v>
      </c>
      <c r="N23" s="330"/>
      <c r="O23" s="330">
        <f>SUM(O15:P22)</f>
        <v>-9384</v>
      </c>
      <c r="P23" s="330"/>
      <c r="Q23" s="330">
        <f>SUM(Q15:R22)</f>
        <v>-6172</v>
      </c>
      <c r="R23" s="330"/>
      <c r="S23" s="330">
        <f>SUM(S15:T22)</f>
        <v>-6502</v>
      </c>
      <c r="T23" s="330"/>
      <c r="U23" s="220"/>
      <c r="V23" s="4"/>
    </row>
    <row r="24" spans="1:27" s="15" customFormat="1" ht="4.1500000000000004" customHeight="1">
      <c r="A24" s="16"/>
      <c r="B24" s="222"/>
      <c r="C24" s="250"/>
      <c r="D24" s="250"/>
      <c r="E24" s="250"/>
      <c r="F24" s="250"/>
      <c r="G24" s="251"/>
      <c r="H24" s="20"/>
      <c r="I24" s="252"/>
      <c r="J24" s="252"/>
      <c r="K24" s="252"/>
      <c r="L24" s="252"/>
      <c r="M24" s="252"/>
      <c r="N24" s="252"/>
      <c r="O24" s="252"/>
      <c r="P24" s="252"/>
      <c r="Q24" s="252"/>
      <c r="R24" s="252"/>
      <c r="S24" s="252"/>
      <c r="T24" s="252"/>
      <c r="U24" s="220"/>
      <c r="V24" s="4"/>
    </row>
    <row r="25" spans="1:27" s="9" customFormat="1" ht="12.6" customHeight="1">
      <c r="A25" s="24"/>
      <c r="B25" s="221"/>
      <c r="C25" s="344" t="s">
        <v>9</v>
      </c>
      <c r="D25" s="345"/>
      <c r="E25" s="342" t="s">
        <v>87</v>
      </c>
      <c r="F25" s="342"/>
      <c r="G25" s="343"/>
      <c r="H25" s="158"/>
      <c r="I25" s="306" t="str">
        <f>+I5</f>
        <v>Immo-1</v>
      </c>
      <c r="J25" s="306"/>
      <c r="K25" s="306" t="str">
        <f>+K5</f>
        <v>Immo-2</v>
      </c>
      <c r="L25" s="306"/>
      <c r="M25" s="306" t="str">
        <f>+M5</f>
        <v>Immo-3</v>
      </c>
      <c r="N25" s="306"/>
      <c r="O25" s="306" t="str">
        <f>+O5</f>
        <v>Immo-4</v>
      </c>
      <c r="P25" s="306"/>
      <c r="Q25" s="306" t="str">
        <f>+Q5</f>
        <v>Immo-5</v>
      </c>
      <c r="R25" s="306"/>
      <c r="S25" s="306" t="str">
        <f>+S5</f>
        <v>Immo-6</v>
      </c>
      <c r="T25" s="306"/>
      <c r="U25" s="220"/>
      <c r="V25" s="25"/>
    </row>
    <row r="26" spans="1:27" s="15" customFormat="1" ht="12.6" customHeight="1">
      <c r="A26" s="16"/>
      <c r="B26" s="218"/>
      <c r="C26" s="286"/>
      <c r="D26" s="348" t="s">
        <v>28</v>
      </c>
      <c r="E26" s="348"/>
      <c r="F26" s="192"/>
      <c r="G26" s="177">
        <f>SUM(I26:T26)</f>
        <v>45920</v>
      </c>
      <c r="H26" s="159"/>
      <c r="I26" s="331">
        <v>19974</v>
      </c>
      <c r="J26" s="331"/>
      <c r="K26" s="331">
        <v>7998</v>
      </c>
      <c r="L26" s="331"/>
      <c r="M26" s="331">
        <v>540</v>
      </c>
      <c r="N26" s="331"/>
      <c r="O26" s="331">
        <v>11392</v>
      </c>
      <c r="P26" s="331"/>
      <c r="Q26" s="331">
        <v>4456</v>
      </c>
      <c r="R26" s="331"/>
      <c r="S26" s="331">
        <v>1560</v>
      </c>
      <c r="T26" s="331"/>
      <c r="U26" s="220"/>
      <c r="V26" s="4"/>
    </row>
    <row r="27" spans="1:27" s="15" customFormat="1" ht="4.1500000000000004" customHeight="1">
      <c r="A27" s="16"/>
      <c r="B27" s="222"/>
      <c r="C27" s="250"/>
      <c r="D27" s="250"/>
      <c r="E27" s="250"/>
      <c r="F27" s="250"/>
      <c r="G27" s="251"/>
      <c r="H27" s="20"/>
      <c r="I27" s="252"/>
      <c r="J27" s="252"/>
      <c r="K27" s="252"/>
      <c r="L27" s="252"/>
      <c r="M27" s="252"/>
      <c r="N27" s="252"/>
      <c r="O27" s="252"/>
      <c r="P27" s="252"/>
      <c r="Q27" s="252"/>
      <c r="R27" s="252"/>
      <c r="S27" s="252"/>
      <c r="T27" s="252"/>
      <c r="U27" s="220"/>
      <c r="V27" s="4"/>
    </row>
    <row r="28" spans="1:27" s="15" customFormat="1" ht="12.6" customHeight="1">
      <c r="A28" s="16"/>
      <c r="B28" s="222"/>
      <c r="C28" s="346" t="str">
        <f>IF(G28&lt;0,"Ek-Steuer Nachzahlung","Ek-Steuer Erstattung")</f>
        <v>Ek-Steuer Nachzahlung</v>
      </c>
      <c r="D28" s="347"/>
      <c r="E28" s="349">
        <f>IF(G28=0,"",-G28/G26)</f>
        <v>0.1817</v>
      </c>
      <c r="F28" s="349"/>
      <c r="G28" s="178">
        <f>SUM(I28:T28)</f>
        <v>-8344</v>
      </c>
      <c r="H28" s="161"/>
      <c r="I28" s="332">
        <v>-3625</v>
      </c>
      <c r="J28" s="332"/>
      <c r="K28" s="332">
        <v>-1455</v>
      </c>
      <c r="L28" s="332"/>
      <c r="M28" s="332">
        <v>-99</v>
      </c>
      <c r="N28" s="332"/>
      <c r="O28" s="332">
        <v>-2075</v>
      </c>
      <c r="P28" s="332"/>
      <c r="Q28" s="332">
        <v>-807</v>
      </c>
      <c r="R28" s="332"/>
      <c r="S28" s="332">
        <v>-283</v>
      </c>
      <c r="T28" s="332"/>
      <c r="U28" s="223" t="s">
        <v>79</v>
      </c>
      <c r="V28" s="4"/>
    </row>
    <row r="29" spans="1:27" s="15" customFormat="1" ht="12.6" customHeight="1">
      <c r="A29" s="16"/>
      <c r="B29" s="219"/>
      <c r="C29" s="353" t="s">
        <v>88</v>
      </c>
      <c r="D29" s="354"/>
      <c r="E29" s="354"/>
      <c r="F29" s="255" t="s">
        <v>30</v>
      </c>
      <c r="G29" s="179">
        <f>SUM(I29:T29)</f>
        <v>-32365</v>
      </c>
      <c r="H29" s="162"/>
      <c r="I29" s="333">
        <f>+I12+I15</f>
        <v>-6891</v>
      </c>
      <c r="J29" s="333"/>
      <c r="K29" s="333">
        <f>+K12+K15</f>
        <v>-2760</v>
      </c>
      <c r="L29" s="333"/>
      <c r="M29" s="333">
        <f>+M12+M15</f>
        <v>0</v>
      </c>
      <c r="N29" s="333"/>
      <c r="O29" s="333">
        <f>+O12+O15</f>
        <v>-11160</v>
      </c>
      <c r="P29" s="333"/>
      <c r="Q29" s="333">
        <f>+Q12+Q15</f>
        <v>-6271</v>
      </c>
      <c r="R29" s="333"/>
      <c r="S29" s="333">
        <f>+S12+S15</f>
        <v>-5283</v>
      </c>
      <c r="T29" s="333"/>
      <c r="U29" s="220"/>
      <c r="V29" s="4"/>
    </row>
    <row r="30" spans="1:27" s="15" customFormat="1" ht="12.6" customHeight="1">
      <c r="A30" s="16"/>
      <c r="B30" s="219"/>
      <c r="C30" s="355">
        <f>IF(G6&lt;&gt;0,-G30/G6,"")</f>
        <v>7.1999999999999995E-2</v>
      </c>
      <c r="D30" s="356"/>
      <c r="E30" s="356"/>
      <c r="F30" s="293" t="s">
        <v>20</v>
      </c>
      <c r="G30" s="264">
        <f>SUM(I30:T30)</f>
        <v>-7046</v>
      </c>
      <c r="H30" s="265"/>
      <c r="I30" s="327">
        <f>+I16</f>
        <v>0</v>
      </c>
      <c r="J30" s="327"/>
      <c r="K30" s="327">
        <f>+K16</f>
        <v>-1876</v>
      </c>
      <c r="L30" s="327"/>
      <c r="M30" s="327">
        <f>+M16</f>
        <v>0</v>
      </c>
      <c r="N30" s="327"/>
      <c r="O30" s="327">
        <f>+O16</f>
        <v>-1339</v>
      </c>
      <c r="P30" s="327"/>
      <c r="Q30" s="327">
        <f>+Q16</f>
        <v>-2576</v>
      </c>
      <c r="R30" s="327"/>
      <c r="S30" s="327">
        <f>+S16</f>
        <v>-1255</v>
      </c>
      <c r="T30" s="327"/>
      <c r="U30" s="220"/>
      <c r="V30" s="4"/>
    </row>
    <row r="31" spans="1:27" s="9" customFormat="1" ht="12.6" customHeight="1">
      <c r="A31" s="10"/>
      <c r="B31" s="224"/>
      <c r="C31" s="256" t="s">
        <v>90</v>
      </c>
      <c r="D31" s="257"/>
      <c r="E31" s="257"/>
      <c r="F31" s="268" t="s">
        <v>89</v>
      </c>
      <c r="G31" s="180">
        <f>SUM(I31:T31)</f>
        <v>69940</v>
      </c>
      <c r="H31" s="160"/>
      <c r="I31" s="328">
        <f>SUM(I16:J22)+I9+I28</f>
        <v>23240</v>
      </c>
      <c r="J31" s="328"/>
      <c r="K31" s="328">
        <f>SUM(K16:L22)+K9+K28</f>
        <v>9302</v>
      </c>
      <c r="L31" s="328"/>
      <c r="M31" s="328">
        <f>SUM(M16:N22)+M9+M28</f>
        <v>441</v>
      </c>
      <c r="N31" s="328"/>
      <c r="O31" s="328">
        <f>SUM(O16:P22)+O9+O28</f>
        <v>20477</v>
      </c>
      <c r="P31" s="328"/>
      <c r="Q31" s="328">
        <f>SUM(Q16:R22)+Q9+Q28</f>
        <v>9920</v>
      </c>
      <c r="R31" s="328"/>
      <c r="S31" s="328">
        <f>SUM(S16:T22)+S9+S28</f>
        <v>6560</v>
      </c>
      <c r="T31" s="328"/>
      <c r="U31" s="220"/>
      <c r="V31" s="5"/>
      <c r="Z31" s="15"/>
      <c r="AA31" s="15"/>
    </row>
    <row r="32" spans="1:27" s="15" customFormat="1" ht="12.6" customHeight="1">
      <c r="A32" s="16"/>
      <c r="B32" s="219"/>
      <c r="C32" s="289"/>
      <c r="D32" s="290" t="s">
        <v>32</v>
      </c>
      <c r="E32" s="290"/>
      <c r="F32" s="290"/>
      <c r="G32" s="181">
        <f>SUM(I32:T32)</f>
        <v>0</v>
      </c>
      <c r="H32" s="163"/>
      <c r="I32" s="326">
        <v>0</v>
      </c>
      <c r="J32" s="326"/>
      <c r="K32" s="326">
        <v>0</v>
      </c>
      <c r="L32" s="326"/>
      <c r="M32" s="326">
        <v>0</v>
      </c>
      <c r="N32" s="326"/>
      <c r="O32" s="326">
        <v>0</v>
      </c>
      <c r="P32" s="326"/>
      <c r="Q32" s="326">
        <v>0</v>
      </c>
      <c r="R32" s="326"/>
      <c r="S32" s="326">
        <v>0</v>
      </c>
      <c r="T32" s="326"/>
      <c r="U32" s="208" t="s">
        <v>79</v>
      </c>
      <c r="V32" s="4"/>
    </row>
    <row r="33" spans="1:22" s="15" customFormat="1" ht="12.6" customHeight="1">
      <c r="A33" s="16"/>
      <c r="B33" s="219"/>
      <c r="C33" s="289"/>
      <c r="D33" s="290" t="s">
        <v>10</v>
      </c>
      <c r="E33" s="290"/>
      <c r="F33" s="290"/>
      <c r="G33" s="181">
        <f t="shared" ref="G33:G34" si="7">SUM(I33:T33)</f>
        <v>-20136</v>
      </c>
      <c r="H33" s="164"/>
      <c r="I33" s="326">
        <v>0</v>
      </c>
      <c r="J33" s="326"/>
      <c r="K33" s="326">
        <v>-4928</v>
      </c>
      <c r="L33" s="326"/>
      <c r="M33" s="326">
        <v>0</v>
      </c>
      <c r="N33" s="326"/>
      <c r="O33" s="326">
        <v>-6221</v>
      </c>
      <c r="P33" s="326"/>
      <c r="Q33" s="326">
        <v>-7026</v>
      </c>
      <c r="R33" s="326"/>
      <c r="S33" s="326">
        <v>-1961</v>
      </c>
      <c r="T33" s="326"/>
      <c r="U33" s="208" t="s">
        <v>79</v>
      </c>
      <c r="V33" s="4"/>
    </row>
    <row r="34" spans="1:22" s="15" customFormat="1" ht="12.6" customHeight="1">
      <c r="A34" s="16"/>
      <c r="B34" s="219"/>
      <c r="C34" s="287"/>
      <c r="D34" s="288" t="s">
        <v>84</v>
      </c>
      <c r="E34" s="288"/>
      <c r="F34" s="288"/>
      <c r="G34" s="269">
        <f t="shared" si="7"/>
        <v>0</v>
      </c>
      <c r="H34" s="164"/>
      <c r="I34" s="325">
        <v>0</v>
      </c>
      <c r="J34" s="325"/>
      <c r="K34" s="325">
        <v>0</v>
      </c>
      <c r="L34" s="325"/>
      <c r="M34" s="325">
        <v>0</v>
      </c>
      <c r="N34" s="325"/>
      <c r="O34" s="325">
        <v>0</v>
      </c>
      <c r="P34" s="325"/>
      <c r="Q34" s="325">
        <v>0</v>
      </c>
      <c r="R34" s="325"/>
      <c r="S34" s="325">
        <v>0</v>
      </c>
      <c r="T34" s="325"/>
      <c r="U34" s="208" t="s">
        <v>79</v>
      </c>
      <c r="V34" s="4"/>
    </row>
    <row r="35" spans="1:22" s="15" customFormat="1" ht="12.6" customHeight="1">
      <c r="A35" s="16"/>
      <c r="B35" s="219"/>
      <c r="C35" s="291"/>
      <c r="D35" s="292" t="s">
        <v>85</v>
      </c>
      <c r="E35" s="292"/>
      <c r="F35" s="292"/>
      <c r="G35" s="270">
        <f t="shared" ref="G35" si="8">SUM(I35:T35)</f>
        <v>-2539</v>
      </c>
      <c r="H35" s="164"/>
      <c r="I35" s="314">
        <v>0</v>
      </c>
      <c r="J35" s="314"/>
      <c r="K35" s="314">
        <v>-793</v>
      </c>
      <c r="L35" s="314"/>
      <c r="M35" s="314">
        <v>0</v>
      </c>
      <c r="N35" s="314"/>
      <c r="O35" s="314">
        <v>0</v>
      </c>
      <c r="P35" s="314"/>
      <c r="Q35" s="314">
        <v>-780</v>
      </c>
      <c r="R35" s="314"/>
      <c r="S35" s="314">
        <v>-966</v>
      </c>
      <c r="T35" s="314"/>
      <c r="U35" s="208" t="s">
        <v>79</v>
      </c>
      <c r="V35" s="4"/>
    </row>
    <row r="36" spans="1:22" s="9" customFormat="1" ht="13.9">
      <c r="A36" s="10"/>
      <c r="B36" s="225"/>
      <c r="C36" s="358" t="str">
        <f>IF(G36&lt;0,"Entnahme aus Geldbeutel","Zuführung zum Geldbeutel")</f>
        <v>Zuführung zum Geldbeutel</v>
      </c>
      <c r="D36" s="359"/>
      <c r="E36" s="360">
        <f>+G36/12</f>
        <v>3939</v>
      </c>
      <c r="F36" s="360"/>
      <c r="G36" s="244">
        <f>SUM(I36:T36)</f>
        <v>47265</v>
      </c>
      <c r="H36" s="245"/>
      <c r="I36" s="323">
        <f>SUM(I31:J35)</f>
        <v>23240</v>
      </c>
      <c r="J36" s="323"/>
      <c r="K36" s="323">
        <f t="shared" ref="K36" si="9">SUM(K31:L35)</f>
        <v>3581</v>
      </c>
      <c r="L36" s="323"/>
      <c r="M36" s="323">
        <f t="shared" ref="M36" si="10">SUM(M31:N35)</f>
        <v>441</v>
      </c>
      <c r="N36" s="323"/>
      <c r="O36" s="323">
        <f t="shared" ref="O36" si="11">SUM(O31:P35)</f>
        <v>14256</v>
      </c>
      <c r="P36" s="323"/>
      <c r="Q36" s="323">
        <f t="shared" ref="Q36" si="12">SUM(Q31:R35)</f>
        <v>2114</v>
      </c>
      <c r="R36" s="323"/>
      <c r="S36" s="323">
        <f t="shared" ref="S36" si="13">SUM(S31:T35)</f>
        <v>3633</v>
      </c>
      <c r="T36" s="323"/>
      <c r="U36" s="226"/>
      <c r="V36" s="5"/>
    </row>
    <row r="37" spans="1:22" s="15" customFormat="1" ht="3" customHeight="1">
      <c r="A37" s="16"/>
      <c r="B37" s="227"/>
      <c r="C37" s="237"/>
      <c r="D37" s="237"/>
      <c r="E37" s="237"/>
      <c r="F37" s="237"/>
      <c r="G37" s="237"/>
      <c r="H37" s="228"/>
      <c r="I37" s="237"/>
      <c r="J37" s="238"/>
      <c r="K37" s="237"/>
      <c r="L37" s="238"/>
      <c r="M37" s="237"/>
      <c r="N37" s="238"/>
      <c r="O37" s="237"/>
      <c r="P37" s="238"/>
      <c r="Q37" s="237"/>
      <c r="R37" s="238"/>
      <c r="S37" s="237"/>
      <c r="T37" s="238"/>
      <c r="U37" s="229"/>
      <c r="V37" s="4"/>
    </row>
    <row r="38" spans="1:22" s="31" customFormat="1" ht="3" customHeight="1">
      <c r="A38" s="28"/>
      <c r="B38" s="30"/>
      <c r="C38" s="213"/>
      <c r="D38" s="213"/>
      <c r="E38" s="213"/>
      <c r="F38" s="213"/>
      <c r="G38" s="213"/>
      <c r="H38" s="29"/>
      <c r="I38" s="56"/>
      <c r="J38" s="56"/>
      <c r="K38" s="56"/>
      <c r="L38" s="56"/>
      <c r="M38" s="56"/>
      <c r="N38" s="56"/>
      <c r="O38" s="56"/>
      <c r="P38" s="56"/>
      <c r="Q38" s="56"/>
      <c r="R38" s="56"/>
      <c r="S38" s="56"/>
      <c r="T38" s="56"/>
      <c r="U38" s="202"/>
      <c r="V38" s="29"/>
    </row>
    <row r="39" spans="1:22" s="15" customFormat="1" ht="3" customHeight="1">
      <c r="A39" s="16"/>
      <c r="B39" s="203"/>
      <c r="C39" s="230"/>
      <c r="D39" s="230"/>
      <c r="E39" s="230"/>
      <c r="F39" s="230"/>
      <c r="G39" s="230"/>
      <c r="H39" s="204"/>
      <c r="I39" s="230"/>
      <c r="J39" s="231"/>
      <c r="K39" s="230"/>
      <c r="L39" s="231"/>
      <c r="M39" s="230"/>
      <c r="N39" s="231"/>
      <c r="O39" s="230"/>
      <c r="P39" s="231"/>
      <c r="Q39" s="230"/>
      <c r="R39" s="231"/>
      <c r="S39" s="230"/>
      <c r="T39" s="231"/>
      <c r="U39" s="205"/>
      <c r="V39" s="4"/>
    </row>
    <row r="40" spans="1:22" s="15" customFormat="1" ht="13.9" customHeight="1">
      <c r="A40" s="16"/>
      <c r="B40" s="206"/>
      <c r="C40" s="295" t="s">
        <v>29</v>
      </c>
      <c r="D40" s="295"/>
      <c r="E40" s="296"/>
      <c r="F40" s="294" t="s">
        <v>95</v>
      </c>
      <c r="G40" s="182">
        <f>SUM(I40:T40)</f>
        <v>85330</v>
      </c>
      <c r="H40" s="165"/>
      <c r="I40" s="324">
        <f>+I9+I17+I18+I19+I20+I21+I22</f>
        <v>26865</v>
      </c>
      <c r="J40" s="324"/>
      <c r="K40" s="324">
        <f t="shared" ref="K40" si="14">+K9+K17+K18+K19+K20+K21+K22</f>
        <v>12633</v>
      </c>
      <c r="L40" s="324"/>
      <c r="M40" s="324">
        <f t="shared" ref="M40" si="15">+M9+M17+M18+M19+M20+M21+M22</f>
        <v>540</v>
      </c>
      <c r="N40" s="324"/>
      <c r="O40" s="324">
        <f t="shared" ref="O40" si="16">+O9+O17+O18+O19+O20+O21+O22</f>
        <v>23891</v>
      </c>
      <c r="P40" s="324"/>
      <c r="Q40" s="324">
        <f t="shared" ref="Q40" si="17">+Q9+Q17+Q18+Q19+Q20+Q21+Q22</f>
        <v>13303</v>
      </c>
      <c r="R40" s="324"/>
      <c r="S40" s="324">
        <f t="shared" ref="S40" si="18">+S9+S17+S18+S19+S20+S21+S22</f>
        <v>8098</v>
      </c>
      <c r="T40" s="324"/>
      <c r="U40" s="207"/>
      <c r="V40" s="4"/>
    </row>
    <row r="41" spans="1:22" s="15" customFormat="1" ht="3" customHeight="1">
      <c r="A41" s="16"/>
      <c r="B41" s="206"/>
      <c r="C41" s="274"/>
      <c r="D41" s="274"/>
      <c r="E41" s="274"/>
      <c r="F41" s="274"/>
      <c r="G41" s="274"/>
      <c r="H41" s="6"/>
      <c r="I41" s="275"/>
      <c r="J41" s="275"/>
      <c r="K41" s="275"/>
      <c r="L41" s="275"/>
      <c r="M41" s="275"/>
      <c r="N41" s="275"/>
      <c r="O41" s="275"/>
      <c r="P41" s="275"/>
      <c r="Q41" s="275"/>
      <c r="R41" s="275"/>
      <c r="S41" s="275"/>
      <c r="T41" s="275"/>
      <c r="U41" s="207"/>
      <c r="V41" s="4"/>
    </row>
    <row r="42" spans="1:22" s="31" customFormat="1" ht="3" customHeight="1">
      <c r="A42" s="28"/>
      <c r="B42" s="277"/>
      <c r="C42" s="278"/>
      <c r="D42" s="278"/>
      <c r="E42" s="278"/>
      <c r="F42" s="278"/>
      <c r="G42" s="278"/>
      <c r="H42" s="279"/>
      <c r="I42" s="280"/>
      <c r="J42" s="280"/>
      <c r="K42" s="280"/>
      <c r="L42" s="280"/>
      <c r="M42" s="280"/>
      <c r="N42" s="280"/>
      <c r="O42" s="280"/>
      <c r="P42" s="280"/>
      <c r="Q42" s="280"/>
      <c r="R42" s="280"/>
      <c r="S42" s="280"/>
      <c r="T42" s="280"/>
      <c r="U42" s="281"/>
      <c r="V42" s="29"/>
    </row>
    <row r="43" spans="1:22" s="15" customFormat="1" ht="4.05" customHeight="1">
      <c r="A43" s="16"/>
      <c r="B43" s="206"/>
      <c r="C43" s="276"/>
      <c r="D43" s="276"/>
      <c r="E43" s="276"/>
      <c r="F43" s="276"/>
      <c r="G43" s="276"/>
      <c r="H43" s="6"/>
      <c r="I43" s="55"/>
      <c r="J43" s="55"/>
      <c r="K43" s="55"/>
      <c r="L43" s="55"/>
      <c r="M43" s="55"/>
      <c r="N43" s="55"/>
      <c r="O43" s="55"/>
      <c r="P43" s="55"/>
      <c r="Q43" s="55"/>
      <c r="R43" s="55"/>
      <c r="S43" s="55"/>
      <c r="T43" s="55"/>
      <c r="U43" s="207"/>
      <c r="V43" s="4"/>
    </row>
    <row r="44" spans="1:22" s="9" customFormat="1" ht="12.6" customHeight="1">
      <c r="A44" s="24"/>
      <c r="B44" s="273"/>
      <c r="C44" s="341" t="s">
        <v>35</v>
      </c>
      <c r="D44" s="341"/>
      <c r="E44" s="341"/>
      <c r="F44" s="341"/>
      <c r="G44" s="341"/>
      <c r="H44" s="158"/>
      <c r="I44" s="306" t="str">
        <f>+I5</f>
        <v>Immo-1</v>
      </c>
      <c r="J44" s="306"/>
      <c r="K44" s="306" t="str">
        <f>+K5</f>
        <v>Immo-2</v>
      </c>
      <c r="L44" s="306"/>
      <c r="M44" s="306" t="str">
        <f>+M5</f>
        <v>Immo-3</v>
      </c>
      <c r="N44" s="306"/>
      <c r="O44" s="306" t="str">
        <f>+O5</f>
        <v>Immo-4</v>
      </c>
      <c r="P44" s="306"/>
      <c r="Q44" s="306" t="str">
        <f>+Q5</f>
        <v>Immo-5</v>
      </c>
      <c r="R44" s="306"/>
      <c r="S44" s="306" t="str">
        <f>+S5</f>
        <v>Immo-6</v>
      </c>
      <c r="T44" s="306"/>
      <c r="U44" s="207"/>
      <c r="V44" s="25"/>
    </row>
    <row r="45" spans="1:22" s="15" customFormat="1" ht="12.6" customHeight="1">
      <c r="A45" s="16"/>
      <c r="B45" s="206"/>
      <c r="C45" s="149" t="s">
        <v>42</v>
      </c>
      <c r="D45" s="170"/>
      <c r="E45" s="297" t="s">
        <v>96</v>
      </c>
      <c r="F45" s="298" t="s">
        <v>98</v>
      </c>
      <c r="G45" s="183">
        <f>SUM(I45:T45)</f>
        <v>3101930</v>
      </c>
      <c r="H45" s="166"/>
      <c r="I45" s="304">
        <v>1194918</v>
      </c>
      <c r="J45" s="304"/>
      <c r="K45" s="304">
        <v>336390</v>
      </c>
      <c r="L45" s="304"/>
      <c r="M45" s="304">
        <v>8405</v>
      </c>
      <c r="N45" s="304"/>
      <c r="O45" s="304">
        <v>853008</v>
      </c>
      <c r="P45" s="304"/>
      <c r="Q45" s="304">
        <v>424729</v>
      </c>
      <c r="R45" s="304"/>
      <c r="S45" s="304">
        <v>284480</v>
      </c>
      <c r="T45" s="304"/>
      <c r="U45" s="208" t="s">
        <v>79</v>
      </c>
      <c r="V45" s="4"/>
    </row>
    <row r="46" spans="1:22" s="15" customFormat="1" ht="12.6" customHeight="1">
      <c r="A46" s="16"/>
      <c r="B46" s="206"/>
      <c r="C46" s="149" t="s">
        <v>78</v>
      </c>
      <c r="D46" s="170"/>
      <c r="E46" s="193"/>
      <c r="F46" s="193"/>
      <c r="G46" s="183">
        <f t="shared" ref="G46:G47" si="19">SUM(I46:T46)</f>
        <v>1493</v>
      </c>
      <c r="H46" s="166"/>
      <c r="I46" s="304">
        <v>-1579</v>
      </c>
      <c r="J46" s="304"/>
      <c r="K46" s="304">
        <v>878</v>
      </c>
      <c r="L46" s="304"/>
      <c r="M46" s="304">
        <v>80</v>
      </c>
      <c r="N46" s="304"/>
      <c r="O46" s="304">
        <v>712</v>
      </c>
      <c r="P46" s="304"/>
      <c r="Q46" s="304">
        <v>543</v>
      </c>
      <c r="R46" s="304"/>
      <c r="S46" s="304">
        <v>859</v>
      </c>
      <c r="T46" s="304"/>
      <c r="U46" s="208" t="s">
        <v>79</v>
      </c>
      <c r="V46" s="4"/>
    </row>
    <row r="47" spans="1:22" s="15" customFormat="1" ht="12.6" customHeight="1">
      <c r="A47" s="16"/>
      <c r="B47" s="206"/>
      <c r="C47" s="149" t="s">
        <v>36</v>
      </c>
      <c r="D47" s="170"/>
      <c r="E47" s="193"/>
      <c r="F47" s="193"/>
      <c r="G47" s="183">
        <f t="shared" si="19"/>
        <v>48769</v>
      </c>
      <c r="H47" s="166"/>
      <c r="I47" s="304">
        <v>24097</v>
      </c>
      <c r="J47" s="304"/>
      <c r="K47" s="304">
        <v>4159</v>
      </c>
      <c r="L47" s="304"/>
      <c r="M47" s="304">
        <v>460</v>
      </c>
      <c r="N47" s="304"/>
      <c r="O47" s="304">
        <v>14618</v>
      </c>
      <c r="P47" s="304"/>
      <c r="Q47" s="304">
        <v>2378</v>
      </c>
      <c r="R47" s="304"/>
      <c r="S47" s="304">
        <v>3057</v>
      </c>
      <c r="T47" s="304"/>
      <c r="U47" s="208" t="s">
        <v>79</v>
      </c>
      <c r="V47" s="4"/>
    </row>
    <row r="48" spans="1:22" s="15" customFormat="1" ht="12.6" customHeight="1">
      <c r="A48" s="16"/>
      <c r="B48" s="206"/>
      <c r="C48" s="149" t="s">
        <v>11</v>
      </c>
      <c r="D48" s="170"/>
      <c r="E48" s="193"/>
      <c r="F48" s="193"/>
      <c r="G48" s="183">
        <f t="shared" ref="G48" si="20">SUM(I48:T48)</f>
        <v>21448</v>
      </c>
      <c r="H48" s="166"/>
      <c r="I48" s="304">
        <v>0</v>
      </c>
      <c r="J48" s="304"/>
      <c r="K48" s="304">
        <v>7999</v>
      </c>
      <c r="L48" s="304"/>
      <c r="M48" s="304">
        <v>0</v>
      </c>
      <c r="N48" s="304"/>
      <c r="O48" s="304">
        <v>0</v>
      </c>
      <c r="P48" s="304"/>
      <c r="Q48" s="304">
        <v>9347</v>
      </c>
      <c r="R48" s="304"/>
      <c r="S48" s="304">
        <v>4102</v>
      </c>
      <c r="T48" s="304"/>
      <c r="U48" s="208" t="s">
        <v>79</v>
      </c>
      <c r="V48" s="4"/>
    </row>
    <row r="49" spans="1:22" s="15" customFormat="1" ht="12.6" customHeight="1">
      <c r="A49" s="16"/>
      <c r="B49" s="206"/>
      <c r="C49" s="149" t="s">
        <v>45</v>
      </c>
      <c r="D49" s="170"/>
      <c r="E49" s="321">
        <f>IF(OR(G49=0,G45=0),"",IF(G49&lt;0,-G49/$G$45,G49/$G$45))</f>
        <v>0.27600000000000002</v>
      </c>
      <c r="F49" s="321"/>
      <c r="G49" s="184">
        <f>SUM(I49:T49)</f>
        <v>-857208</v>
      </c>
      <c r="H49" s="166"/>
      <c r="I49" s="322">
        <v>-572077</v>
      </c>
      <c r="J49" s="322"/>
      <c r="K49" s="322">
        <v>70421</v>
      </c>
      <c r="L49" s="322"/>
      <c r="M49" s="322">
        <v>1758</v>
      </c>
      <c r="N49" s="322"/>
      <c r="O49" s="322">
        <v>-134375</v>
      </c>
      <c r="P49" s="322"/>
      <c r="Q49" s="322">
        <v>-122500</v>
      </c>
      <c r="R49" s="322"/>
      <c r="S49" s="322">
        <v>-100435</v>
      </c>
      <c r="T49" s="322"/>
      <c r="U49" s="208" t="s">
        <v>79</v>
      </c>
      <c r="V49" s="4"/>
    </row>
    <row r="50" spans="1:22" s="15" customFormat="1" ht="12.6" customHeight="1">
      <c r="A50" s="16"/>
      <c r="B50" s="206"/>
      <c r="C50" s="149" t="s">
        <v>37</v>
      </c>
      <c r="D50" s="170"/>
      <c r="E50" s="357" t="str">
        <f>IF(G50=0,"",-G50/$G$45)</f>
        <v/>
      </c>
      <c r="F50" s="357"/>
      <c r="G50" s="183">
        <f>SUM(I50:T50)</f>
        <v>0</v>
      </c>
      <c r="H50" s="166"/>
      <c r="I50" s="304">
        <v>0</v>
      </c>
      <c r="J50" s="304"/>
      <c r="K50" s="304">
        <v>0</v>
      </c>
      <c r="L50" s="304"/>
      <c r="M50" s="304">
        <v>0</v>
      </c>
      <c r="N50" s="304"/>
      <c r="O50" s="304">
        <v>0</v>
      </c>
      <c r="P50" s="304"/>
      <c r="Q50" s="304">
        <v>0</v>
      </c>
      <c r="R50" s="304"/>
      <c r="S50" s="304">
        <v>0</v>
      </c>
      <c r="T50" s="304"/>
      <c r="U50" s="208" t="s">
        <v>79</v>
      </c>
      <c r="V50" s="4"/>
    </row>
    <row r="51" spans="1:22" s="15" customFormat="1" ht="12.6" customHeight="1">
      <c r="A51" s="16"/>
      <c r="B51" s="206"/>
      <c r="C51" s="149" t="s">
        <v>97</v>
      </c>
      <c r="D51" s="170"/>
      <c r="E51" s="321">
        <f>IF(G51=0,"",-G51/$G$45)</f>
        <v>0.28299999999999997</v>
      </c>
      <c r="F51" s="321"/>
      <c r="G51" s="183">
        <f>SUM(I51:T51)</f>
        <v>-878609</v>
      </c>
      <c r="H51" s="166"/>
      <c r="I51" s="304">
        <v>0</v>
      </c>
      <c r="J51" s="304"/>
      <c r="K51" s="304">
        <v>-163769</v>
      </c>
      <c r="L51" s="304"/>
      <c r="M51" s="304">
        <v>0</v>
      </c>
      <c r="N51" s="304"/>
      <c r="O51" s="304">
        <v>-259118</v>
      </c>
      <c r="P51" s="304"/>
      <c r="Q51" s="304">
        <v>-274918</v>
      </c>
      <c r="R51" s="304"/>
      <c r="S51" s="304">
        <v>-180804</v>
      </c>
      <c r="T51" s="304"/>
      <c r="U51" s="208" t="s">
        <v>79</v>
      </c>
      <c r="V51" s="4"/>
    </row>
    <row r="52" spans="1:22" s="9" customFormat="1" ht="12.6" customHeight="1">
      <c r="A52" s="24"/>
      <c r="B52" s="312" t="s">
        <v>81</v>
      </c>
      <c r="C52" s="361" t="s">
        <v>39</v>
      </c>
      <c r="D52" s="361" t="s">
        <v>3</v>
      </c>
      <c r="E52" s="361"/>
      <c r="F52" s="361"/>
      <c r="G52" s="361"/>
      <c r="H52" s="158"/>
      <c r="I52" s="306" t="str">
        <f>+I5</f>
        <v>Immo-1</v>
      </c>
      <c r="J52" s="306"/>
      <c r="K52" s="306" t="str">
        <f>+K5</f>
        <v>Immo-2</v>
      </c>
      <c r="L52" s="306"/>
      <c r="M52" s="306" t="str">
        <f>+M5</f>
        <v>Immo-3</v>
      </c>
      <c r="N52" s="306"/>
      <c r="O52" s="306" t="str">
        <f>+O5</f>
        <v>Immo-4</v>
      </c>
      <c r="P52" s="306"/>
      <c r="Q52" s="306" t="str">
        <f>+Q5</f>
        <v>Immo-5</v>
      </c>
      <c r="R52" s="306"/>
      <c r="S52" s="306" t="str">
        <f>+S5</f>
        <v>Immo-6</v>
      </c>
      <c r="T52" s="306"/>
      <c r="U52" s="209"/>
      <c r="V52" s="25"/>
    </row>
    <row r="53" spans="1:22" s="15" customFormat="1" ht="12.6" customHeight="1">
      <c r="A53" s="16"/>
      <c r="B53" s="312"/>
      <c r="C53" s="350" t="s">
        <v>92</v>
      </c>
      <c r="D53" s="351"/>
      <c r="E53" s="352" t="s">
        <v>91</v>
      </c>
      <c r="F53" s="352"/>
      <c r="G53" s="184">
        <f>SUM(I53:T53)</f>
        <v>2223320</v>
      </c>
      <c r="H53" s="159"/>
      <c r="I53" s="311">
        <v>1194918</v>
      </c>
      <c r="J53" s="311"/>
      <c r="K53" s="311">
        <v>172621</v>
      </c>
      <c r="L53" s="311"/>
      <c r="M53" s="311">
        <v>8405</v>
      </c>
      <c r="N53" s="311"/>
      <c r="O53" s="311">
        <v>593890</v>
      </c>
      <c r="P53" s="311"/>
      <c r="Q53" s="311">
        <v>149810</v>
      </c>
      <c r="R53" s="311"/>
      <c r="S53" s="311">
        <v>103676</v>
      </c>
      <c r="T53" s="311"/>
      <c r="U53" s="208" t="s">
        <v>79</v>
      </c>
      <c r="V53" s="4"/>
    </row>
    <row r="54" spans="1:22" s="15" customFormat="1" ht="12.6" customHeight="1">
      <c r="A54" s="16"/>
      <c r="B54" s="312"/>
      <c r="C54" s="150" t="s">
        <v>34</v>
      </c>
      <c r="D54" s="171"/>
      <c r="E54" s="194"/>
      <c r="F54" s="194"/>
      <c r="G54" s="184">
        <f>SUM(I54:T54)</f>
        <v>71709</v>
      </c>
      <c r="H54" s="159"/>
      <c r="I54" s="311">
        <v>22518</v>
      </c>
      <c r="J54" s="311"/>
      <c r="K54" s="311">
        <v>13036</v>
      </c>
      <c r="L54" s="311"/>
      <c r="M54" s="311">
        <v>540</v>
      </c>
      <c r="N54" s="311"/>
      <c r="O54" s="311">
        <v>15330</v>
      </c>
      <c r="P54" s="311"/>
      <c r="Q54" s="311">
        <v>12267</v>
      </c>
      <c r="R54" s="311"/>
      <c r="S54" s="311">
        <v>8018</v>
      </c>
      <c r="T54" s="311"/>
      <c r="U54" s="208" t="s">
        <v>79</v>
      </c>
      <c r="V54" s="4"/>
    </row>
    <row r="55" spans="1:22" s="15" customFormat="1" ht="12.6" customHeight="1">
      <c r="A55" s="16"/>
      <c r="B55" s="312"/>
      <c r="C55" s="151" t="s">
        <v>93</v>
      </c>
      <c r="D55" s="172"/>
      <c r="E55" s="195"/>
      <c r="F55" s="195"/>
      <c r="G55" s="184">
        <f>SUM(I55:T55)</f>
        <v>-857208</v>
      </c>
      <c r="H55" s="159"/>
      <c r="I55" s="311">
        <v>-572077</v>
      </c>
      <c r="J55" s="311"/>
      <c r="K55" s="311">
        <v>70421</v>
      </c>
      <c r="L55" s="311"/>
      <c r="M55" s="311">
        <v>1758</v>
      </c>
      <c r="N55" s="311"/>
      <c r="O55" s="311">
        <v>-134375</v>
      </c>
      <c r="P55" s="311"/>
      <c r="Q55" s="311">
        <v>-122500</v>
      </c>
      <c r="R55" s="311"/>
      <c r="S55" s="311">
        <v>-100435</v>
      </c>
      <c r="T55" s="311"/>
      <c r="U55" s="208" t="s">
        <v>79</v>
      </c>
      <c r="V55" s="4"/>
    </row>
    <row r="56" spans="1:22" s="9" customFormat="1" ht="12.6" customHeight="1">
      <c r="A56" s="24"/>
      <c r="B56" s="312"/>
      <c r="C56" s="152" t="s">
        <v>46</v>
      </c>
      <c r="D56" s="198" t="s">
        <v>77</v>
      </c>
      <c r="E56" s="320">
        <f>IF(G49&lt;&gt;0,+G56/-G49,0)</f>
        <v>1.68</v>
      </c>
      <c r="F56" s="320"/>
      <c r="G56" s="185">
        <f>SUM(I56:T56)</f>
        <v>1437821</v>
      </c>
      <c r="H56" s="159"/>
      <c r="I56" s="318">
        <f>SUM(I53:J55)</f>
        <v>645359</v>
      </c>
      <c r="J56" s="318"/>
      <c r="K56" s="318">
        <f>SUM(K53:L55)</f>
        <v>256078</v>
      </c>
      <c r="L56" s="318"/>
      <c r="M56" s="318">
        <f>SUM(M53:N55)</f>
        <v>10703</v>
      </c>
      <c r="N56" s="318"/>
      <c r="O56" s="318">
        <f>SUM(O53:P55)</f>
        <v>474845</v>
      </c>
      <c r="P56" s="318"/>
      <c r="Q56" s="318">
        <f>SUM(Q53:R55)</f>
        <v>39577</v>
      </c>
      <c r="R56" s="318"/>
      <c r="S56" s="318">
        <f>SUM(S53:T55)</f>
        <v>11259</v>
      </c>
      <c r="T56" s="318"/>
      <c r="U56" s="209"/>
      <c r="V56" s="25"/>
    </row>
    <row r="57" spans="1:22" s="50" customFormat="1" ht="12.6" customHeight="1">
      <c r="A57" s="48"/>
      <c r="B57" s="312"/>
      <c r="C57" s="271"/>
      <c r="D57" s="199"/>
      <c r="E57" s="299"/>
      <c r="F57" s="300" t="s">
        <v>43</v>
      </c>
      <c r="G57" s="301">
        <f>(I57+K57+M57+O57+Q57+S57)*12+J57+L57+N57+P57+R57+T57</f>
        <v>1098</v>
      </c>
      <c r="H57" s="167" t="s">
        <v>80</v>
      </c>
      <c r="I57" s="241">
        <v>35</v>
      </c>
      <c r="J57" s="242">
        <v>8</v>
      </c>
      <c r="K57" s="241">
        <v>19</v>
      </c>
      <c r="L57" s="242">
        <v>3</v>
      </c>
      <c r="M57" s="241">
        <v>18</v>
      </c>
      <c r="N57" s="242">
        <v>0</v>
      </c>
      <c r="O57" s="241">
        <v>9</v>
      </c>
      <c r="P57" s="242">
        <v>3</v>
      </c>
      <c r="Q57" s="241">
        <v>4</v>
      </c>
      <c r="R57" s="242">
        <v>11</v>
      </c>
      <c r="S57" s="241">
        <v>4</v>
      </c>
      <c r="T57" s="242">
        <v>5</v>
      </c>
      <c r="U57" s="208" t="s">
        <v>79</v>
      </c>
      <c r="V57" s="2"/>
    </row>
    <row r="58" spans="1:22" s="47" customFormat="1" ht="12.6" customHeight="1">
      <c r="A58" s="51"/>
      <c r="B58" s="312"/>
      <c r="C58" s="272"/>
      <c r="D58" s="200"/>
      <c r="E58" s="200"/>
      <c r="F58" s="196" t="s">
        <v>41</v>
      </c>
      <c r="G58" s="186">
        <f>SUM(I58:T58)</f>
        <v>597711</v>
      </c>
      <c r="H58" s="168" t="s">
        <v>80</v>
      </c>
      <c r="I58" s="319">
        <v>128525</v>
      </c>
      <c r="J58" s="319"/>
      <c r="K58" s="319">
        <v>180955</v>
      </c>
      <c r="L58" s="319"/>
      <c r="M58" s="319">
        <v>9020</v>
      </c>
      <c r="N58" s="319"/>
      <c r="O58" s="319">
        <v>171585</v>
      </c>
      <c r="P58" s="319"/>
      <c r="Q58" s="319">
        <v>67130</v>
      </c>
      <c r="R58" s="319"/>
      <c r="S58" s="319">
        <v>40496</v>
      </c>
      <c r="T58" s="319"/>
      <c r="U58" s="208" t="s">
        <v>79</v>
      </c>
      <c r="V58" s="53"/>
    </row>
    <row r="59" spans="1:22" s="47" customFormat="1" ht="12" customHeight="1">
      <c r="A59" s="51"/>
      <c r="B59" s="312"/>
      <c r="C59" s="153" t="s">
        <v>86</v>
      </c>
      <c r="D59" s="201" t="s">
        <v>47</v>
      </c>
      <c r="E59" s="316" t="s">
        <v>50</v>
      </c>
      <c r="F59" s="317"/>
      <c r="G59" s="187" t="s">
        <v>48</v>
      </c>
      <c r="H59" s="169" t="s">
        <v>80</v>
      </c>
      <c r="I59" s="239">
        <v>1.1299999999999999</v>
      </c>
      <c r="J59" s="240">
        <v>1.34</v>
      </c>
      <c r="K59" s="239" t="s">
        <v>86</v>
      </c>
      <c r="L59" s="240">
        <v>1.65</v>
      </c>
      <c r="M59" s="239" t="s">
        <v>86</v>
      </c>
      <c r="N59" s="240">
        <v>2.68</v>
      </c>
      <c r="O59" s="239">
        <v>3.53</v>
      </c>
      <c r="P59" s="240">
        <v>0.84</v>
      </c>
      <c r="Q59" s="239">
        <v>0.32</v>
      </c>
      <c r="R59" s="240">
        <v>0.1</v>
      </c>
      <c r="S59" s="239">
        <v>0.11</v>
      </c>
      <c r="T59" s="240">
        <v>0.04</v>
      </c>
      <c r="U59" s="208" t="s">
        <v>79</v>
      </c>
      <c r="V59" s="53"/>
    </row>
    <row r="60" spans="1:22" ht="4.1500000000000004" customHeight="1">
      <c r="B60" s="210"/>
      <c r="C60" s="211"/>
      <c r="D60" s="211"/>
      <c r="E60" s="211"/>
      <c r="F60" s="211"/>
      <c r="G60" s="211"/>
      <c r="H60" s="211"/>
      <c r="I60" s="211"/>
      <c r="J60" s="211"/>
      <c r="K60" s="211"/>
      <c r="L60" s="211"/>
      <c r="M60" s="211"/>
      <c r="N60" s="211"/>
      <c r="O60" s="211"/>
      <c r="P60" s="211"/>
      <c r="Q60" s="211"/>
      <c r="R60" s="211"/>
      <c r="S60" s="211"/>
      <c r="T60" s="211"/>
      <c r="U60" s="212"/>
      <c r="V60" s="3"/>
    </row>
    <row r="61" spans="1:22" s="50" customFormat="1" ht="10.15">
      <c r="A61" s="2"/>
      <c r="B61" s="2"/>
      <c r="C61" s="2"/>
      <c r="D61" s="2"/>
      <c r="F61" s="2"/>
      <c r="G61" s="2"/>
      <c r="H61" s="2"/>
      <c r="I61" s="313" t="s">
        <v>94</v>
      </c>
      <c r="J61" s="313"/>
      <c r="K61" s="313"/>
      <c r="L61" s="147"/>
      <c r="M61" s="147"/>
      <c r="N61" s="147"/>
      <c r="O61" s="147"/>
      <c r="P61" s="147"/>
      <c r="Q61" s="147"/>
      <c r="R61" s="147"/>
      <c r="S61" s="147"/>
      <c r="T61" s="147"/>
      <c r="U61" s="148"/>
      <c r="V61" s="2"/>
    </row>
    <row r="62" spans="1:22">
      <c r="B62" s="3"/>
      <c r="C62" s="3"/>
      <c r="D62" s="3"/>
      <c r="E62" s="3"/>
      <c r="F62" s="3"/>
      <c r="G62" s="3"/>
      <c r="S62" s="14"/>
      <c r="V62" s="3"/>
    </row>
    <row r="63" spans="1:22">
      <c r="B63" s="3"/>
      <c r="C63" s="3"/>
      <c r="D63" s="3"/>
      <c r="E63" s="3"/>
      <c r="F63" s="3"/>
      <c r="G63" s="3"/>
      <c r="V63" s="3"/>
    </row>
    <row r="64" spans="1:22">
      <c r="B64" s="3"/>
      <c r="C64" s="3"/>
      <c r="D64" s="3"/>
      <c r="E64" s="3"/>
      <c r="F64" s="3"/>
      <c r="G64" s="3"/>
      <c r="V64" s="3"/>
    </row>
    <row r="65" spans="1:22">
      <c r="B65" s="3"/>
      <c r="C65" s="3"/>
      <c r="D65" s="3"/>
      <c r="E65" s="3"/>
      <c r="F65" s="3"/>
      <c r="G65" s="3"/>
      <c r="V65" s="3"/>
    </row>
    <row r="66" spans="1:22">
      <c r="G66" s="3"/>
    </row>
    <row r="67" spans="1:22">
      <c r="G67" s="3"/>
    </row>
    <row r="68" spans="1:22">
      <c r="G68" s="3"/>
    </row>
    <row r="71" spans="1:22">
      <c r="A71" s="2"/>
      <c r="B71" s="2"/>
      <c r="C71" s="2"/>
      <c r="D71" s="2"/>
      <c r="E71" s="2"/>
      <c r="F71" s="2"/>
      <c r="G71" s="2"/>
      <c r="V71" s="2"/>
    </row>
  </sheetData>
  <sheetProtection formatCells="0"/>
  <mergeCells count="301">
    <mergeCell ref="C53:D53"/>
    <mergeCell ref="E53:F53"/>
    <mergeCell ref="C29:E29"/>
    <mergeCell ref="C30:E30"/>
    <mergeCell ref="E49:F49"/>
    <mergeCell ref="E50:F50"/>
    <mergeCell ref="C36:D36"/>
    <mergeCell ref="E36:F36"/>
    <mergeCell ref="C52:G52"/>
    <mergeCell ref="I36:J36"/>
    <mergeCell ref="K36:L36"/>
    <mergeCell ref="I44:J44"/>
    <mergeCell ref="I32:J32"/>
    <mergeCell ref="I33:J33"/>
    <mergeCell ref="C44:G44"/>
    <mergeCell ref="I40:J40"/>
    <mergeCell ref="K40:L40"/>
    <mergeCell ref="D19:E19"/>
    <mergeCell ref="E25:G25"/>
    <mergeCell ref="C25:D25"/>
    <mergeCell ref="D20:E20"/>
    <mergeCell ref="D21:E21"/>
    <mergeCell ref="D22:E22"/>
    <mergeCell ref="C28:D28"/>
    <mergeCell ref="D26:E26"/>
    <mergeCell ref="E28:F28"/>
    <mergeCell ref="K28:L28"/>
    <mergeCell ref="I29:J29"/>
    <mergeCell ref="K29:L29"/>
    <mergeCell ref="I23:J23"/>
    <mergeCell ref="K23:L23"/>
    <mergeCell ref="M19:N19"/>
    <mergeCell ref="M20:N20"/>
    <mergeCell ref="M21:N21"/>
    <mergeCell ref="K31:L31"/>
    <mergeCell ref="Q5:R5"/>
    <mergeCell ref="I6:J6"/>
    <mergeCell ref="I7:J7"/>
    <mergeCell ref="I8:J8"/>
    <mergeCell ref="O6:P6"/>
    <mergeCell ref="O7:P7"/>
    <mergeCell ref="O8:P8"/>
    <mergeCell ref="Q9:R9"/>
    <mergeCell ref="M17:N17"/>
    <mergeCell ref="K17:L17"/>
    <mergeCell ref="O12:P12"/>
    <mergeCell ref="Q12:R12"/>
    <mergeCell ref="O5:P5"/>
    <mergeCell ref="I28:J28"/>
    <mergeCell ref="K26:L26"/>
    <mergeCell ref="K20:L20"/>
    <mergeCell ref="K19:L19"/>
    <mergeCell ref="M16:N16"/>
    <mergeCell ref="I26:J26"/>
    <mergeCell ref="M12:N12"/>
    <mergeCell ref="D15:E15"/>
    <mergeCell ref="D16:E16"/>
    <mergeCell ref="D17:E17"/>
    <mergeCell ref="D18:E18"/>
    <mergeCell ref="I4:J4"/>
    <mergeCell ref="K4:L4"/>
    <mergeCell ref="M4:N4"/>
    <mergeCell ref="I14:J14"/>
    <mergeCell ref="C5:G5"/>
    <mergeCell ref="C14:G14"/>
    <mergeCell ref="I5:J5"/>
    <mergeCell ref="K5:L5"/>
    <mergeCell ref="M5:N5"/>
    <mergeCell ref="I9:J9"/>
    <mergeCell ref="K9:L9"/>
    <mergeCell ref="M9:N9"/>
    <mergeCell ref="C4:D4"/>
    <mergeCell ref="M18:N18"/>
    <mergeCell ref="K18:L18"/>
    <mergeCell ref="D6:E6"/>
    <mergeCell ref="D7:E7"/>
    <mergeCell ref="D8:E8"/>
    <mergeCell ref="M14:N14"/>
    <mergeCell ref="M15:N15"/>
    <mergeCell ref="K14:L14"/>
    <mergeCell ref="I25:J25"/>
    <mergeCell ref="K25:L25"/>
    <mergeCell ref="K15:L15"/>
    <mergeCell ref="K16:L16"/>
    <mergeCell ref="I15:J15"/>
    <mergeCell ref="I16:J16"/>
    <mergeCell ref="I17:J17"/>
    <mergeCell ref="I18:J18"/>
    <mergeCell ref="I19:J19"/>
    <mergeCell ref="I20:J20"/>
    <mergeCell ref="I21:J21"/>
    <mergeCell ref="I22:J22"/>
    <mergeCell ref="K22:L22"/>
    <mergeCell ref="K21:L21"/>
    <mergeCell ref="S12:T12"/>
    <mergeCell ref="Q15:R15"/>
    <mergeCell ref="Q16:R16"/>
    <mergeCell ref="Q17:R17"/>
    <mergeCell ref="Q18:R18"/>
    <mergeCell ref="S14:T14"/>
    <mergeCell ref="O15:P15"/>
    <mergeCell ref="O16:P16"/>
    <mergeCell ref="O17:P17"/>
    <mergeCell ref="S17:T17"/>
    <mergeCell ref="S18:T18"/>
    <mergeCell ref="O14:P14"/>
    <mergeCell ref="S15:T15"/>
    <mergeCell ref="S16:T16"/>
    <mergeCell ref="Q14:R14"/>
    <mergeCell ref="O18:P18"/>
    <mergeCell ref="S19:T19"/>
    <mergeCell ref="S20:T20"/>
    <mergeCell ref="Q19:R19"/>
    <mergeCell ref="Q20:R20"/>
    <mergeCell ref="Q21:R21"/>
    <mergeCell ref="Q22:R22"/>
    <mergeCell ref="Q25:R25"/>
    <mergeCell ref="Q29:R29"/>
    <mergeCell ref="O29:P29"/>
    <mergeCell ref="O22:P22"/>
    <mergeCell ref="S25:T25"/>
    <mergeCell ref="Q26:R26"/>
    <mergeCell ref="Q28:R28"/>
    <mergeCell ref="S26:T26"/>
    <mergeCell ref="S28:T28"/>
    <mergeCell ref="O25:P25"/>
    <mergeCell ref="O19:P19"/>
    <mergeCell ref="O20:P20"/>
    <mergeCell ref="O21:P21"/>
    <mergeCell ref="O23:P23"/>
    <mergeCell ref="S32:T32"/>
    <mergeCell ref="S31:T31"/>
    <mergeCell ref="Q32:R32"/>
    <mergeCell ref="M31:N31"/>
    <mergeCell ref="S21:T21"/>
    <mergeCell ref="S22:T22"/>
    <mergeCell ref="S23:T23"/>
    <mergeCell ref="Q23:R23"/>
    <mergeCell ref="O30:P30"/>
    <mergeCell ref="M26:N26"/>
    <mergeCell ref="M28:N28"/>
    <mergeCell ref="M30:N30"/>
    <mergeCell ref="M29:N29"/>
    <mergeCell ref="M22:N22"/>
    <mergeCell ref="M23:N23"/>
    <mergeCell ref="O26:P26"/>
    <mergeCell ref="O28:P28"/>
    <mergeCell ref="S29:T29"/>
    <mergeCell ref="S30:T30"/>
    <mergeCell ref="M25:N25"/>
    <mergeCell ref="Q31:R31"/>
    <mergeCell ref="M32:N32"/>
    <mergeCell ref="Q30:R30"/>
    <mergeCell ref="I34:J34"/>
    <mergeCell ref="I35:J35"/>
    <mergeCell ref="O32:P32"/>
    <mergeCell ref="O31:P31"/>
    <mergeCell ref="M34:N34"/>
    <mergeCell ref="K33:L33"/>
    <mergeCell ref="I31:J31"/>
    <mergeCell ref="K32:L32"/>
    <mergeCell ref="I30:J30"/>
    <mergeCell ref="K30:L30"/>
    <mergeCell ref="S36:T36"/>
    <mergeCell ref="O40:P40"/>
    <mergeCell ref="Q40:R40"/>
    <mergeCell ref="S40:T40"/>
    <mergeCell ref="K34:L34"/>
    <mergeCell ref="S33:T33"/>
    <mergeCell ref="S35:T35"/>
    <mergeCell ref="S34:T34"/>
    <mergeCell ref="O33:P33"/>
    <mergeCell ref="O35:P35"/>
    <mergeCell ref="O34:P34"/>
    <mergeCell ref="Q34:R34"/>
    <mergeCell ref="Q33:R33"/>
    <mergeCell ref="Q35:R35"/>
    <mergeCell ref="M40:N40"/>
    <mergeCell ref="M36:N36"/>
    <mergeCell ref="O36:P36"/>
    <mergeCell ref="Q36:R36"/>
    <mergeCell ref="M33:N33"/>
    <mergeCell ref="M35:N35"/>
    <mergeCell ref="S51:T51"/>
    <mergeCell ref="S45:T45"/>
    <mergeCell ref="Q51:R51"/>
    <mergeCell ref="Q45:R45"/>
    <mergeCell ref="O51:P51"/>
    <mergeCell ref="O45:P45"/>
    <mergeCell ref="O47:P47"/>
    <mergeCell ref="I46:J46"/>
    <mergeCell ref="K46:L46"/>
    <mergeCell ref="M46:N46"/>
    <mergeCell ref="I49:J49"/>
    <mergeCell ref="K49:L49"/>
    <mergeCell ref="S49:T49"/>
    <mergeCell ref="M49:N49"/>
    <mergeCell ref="O49:P49"/>
    <mergeCell ref="Q49:R49"/>
    <mergeCell ref="M51:N51"/>
    <mergeCell ref="M45:N45"/>
    <mergeCell ref="K51:L51"/>
    <mergeCell ref="K45:L45"/>
    <mergeCell ref="I51:J51"/>
    <mergeCell ref="O46:P46"/>
    <mergeCell ref="Q46:R46"/>
    <mergeCell ref="S46:T46"/>
    <mergeCell ref="I47:J47"/>
    <mergeCell ref="K47:L47"/>
    <mergeCell ref="M47:N47"/>
    <mergeCell ref="Q47:R47"/>
    <mergeCell ref="S47:T47"/>
    <mergeCell ref="S44:T44"/>
    <mergeCell ref="Q44:R44"/>
    <mergeCell ref="M44:N44"/>
    <mergeCell ref="K44:L44"/>
    <mergeCell ref="O44:P44"/>
    <mergeCell ref="I45:J45"/>
    <mergeCell ref="I50:J50"/>
    <mergeCell ref="K50:L50"/>
    <mergeCell ref="M50:N50"/>
    <mergeCell ref="O50:P50"/>
    <mergeCell ref="Q50:R50"/>
    <mergeCell ref="S50:T50"/>
    <mergeCell ref="I54:J54"/>
    <mergeCell ref="K54:L54"/>
    <mergeCell ref="E51:F51"/>
    <mergeCell ref="I52:J52"/>
    <mergeCell ref="K52:L52"/>
    <mergeCell ref="M52:N52"/>
    <mergeCell ref="O52:P52"/>
    <mergeCell ref="Q52:R52"/>
    <mergeCell ref="K53:L53"/>
    <mergeCell ref="O53:P53"/>
    <mergeCell ref="Q53:R53"/>
    <mergeCell ref="M54:N54"/>
    <mergeCell ref="O54:P54"/>
    <mergeCell ref="Q54:R54"/>
    <mergeCell ref="I53:J53"/>
    <mergeCell ref="M53:N53"/>
    <mergeCell ref="S54:T54"/>
    <mergeCell ref="S52:T52"/>
    <mergeCell ref="I56:J56"/>
    <mergeCell ref="K56:L56"/>
    <mergeCell ref="E56:F56"/>
    <mergeCell ref="O55:P55"/>
    <mergeCell ref="Q55:R55"/>
    <mergeCell ref="I55:J55"/>
    <mergeCell ref="M56:N56"/>
    <mergeCell ref="O56:P56"/>
    <mergeCell ref="Q56:R56"/>
    <mergeCell ref="K55:L55"/>
    <mergeCell ref="M55:N55"/>
    <mergeCell ref="S7:T7"/>
    <mergeCell ref="S8:T8"/>
    <mergeCell ref="B52:B59"/>
    <mergeCell ref="I61:K61"/>
    <mergeCell ref="K35:L35"/>
    <mergeCell ref="S5:T5"/>
    <mergeCell ref="Q6:R6"/>
    <mergeCell ref="Q7:R7"/>
    <mergeCell ref="K6:L6"/>
    <mergeCell ref="K7:L7"/>
    <mergeCell ref="K8:L8"/>
    <mergeCell ref="M6:N6"/>
    <mergeCell ref="M7:N7"/>
    <mergeCell ref="M8:N8"/>
    <mergeCell ref="E59:F59"/>
    <mergeCell ref="S55:T55"/>
    <mergeCell ref="S53:T53"/>
    <mergeCell ref="S56:T56"/>
    <mergeCell ref="I58:J58"/>
    <mergeCell ref="K58:L58"/>
    <mergeCell ref="M58:N58"/>
    <mergeCell ref="O58:P58"/>
    <mergeCell ref="Q58:R58"/>
    <mergeCell ref="S58:T58"/>
    <mergeCell ref="T3:U3"/>
    <mergeCell ref="I48:J48"/>
    <mergeCell ref="K48:L48"/>
    <mergeCell ref="M48:N48"/>
    <mergeCell ref="O48:P48"/>
    <mergeCell ref="Q48:R48"/>
    <mergeCell ref="S48:T48"/>
    <mergeCell ref="C11:G11"/>
    <mergeCell ref="I11:J11"/>
    <mergeCell ref="K11:L11"/>
    <mergeCell ref="M11:N11"/>
    <mergeCell ref="O11:P11"/>
    <mergeCell ref="Q11:R11"/>
    <mergeCell ref="S11:T11"/>
    <mergeCell ref="I12:J12"/>
    <mergeCell ref="K12:L12"/>
    <mergeCell ref="O4:P4"/>
    <mergeCell ref="Q4:R4"/>
    <mergeCell ref="S4:T4"/>
    <mergeCell ref="C3:G3"/>
    <mergeCell ref="S9:T9"/>
    <mergeCell ref="O9:P9"/>
    <mergeCell ref="Q8:R8"/>
    <mergeCell ref="S6:T6"/>
  </mergeCells>
  <phoneticPr fontId="0" type="noConversion"/>
  <conditionalFormatting sqref="C36 E36">
    <cfRule type="expression" dxfId="15" priority="40">
      <formula>$G$36&lt;0</formula>
    </cfRule>
  </conditionalFormatting>
  <conditionalFormatting sqref="C28:D28">
    <cfRule type="expression" dxfId="14" priority="33">
      <formula>$G$28&lt;0</formula>
    </cfRule>
  </conditionalFormatting>
  <conditionalFormatting sqref="D56">
    <cfRule type="expression" dxfId="13" priority="12">
      <formula>$G$56=0</formula>
    </cfRule>
    <cfRule type="expression" dxfId="12" priority="13">
      <formula>$G$49=0</formula>
    </cfRule>
  </conditionalFormatting>
  <conditionalFormatting sqref="E49:F49">
    <cfRule type="expression" dxfId="11" priority="25">
      <formula>$G$49&gt;=0</formula>
    </cfRule>
  </conditionalFormatting>
  <conditionalFormatting sqref="G56">
    <cfRule type="cellIs" dxfId="10" priority="28" operator="lessThan">
      <formula>0</formula>
    </cfRule>
  </conditionalFormatting>
  <conditionalFormatting sqref="G36:I36 K36 M36 O36 Q36 S36">
    <cfRule type="cellIs" dxfId="9" priority="39" operator="lessThan">
      <formula>0</formula>
    </cfRule>
  </conditionalFormatting>
  <conditionalFormatting sqref="I59 K59 M59 O59 Q59 S59">
    <cfRule type="cellIs" dxfId="8" priority="1" operator="equal">
      <formula>"Return"</formula>
    </cfRule>
  </conditionalFormatting>
  <conditionalFormatting sqref="I56:T56">
    <cfRule type="expression" dxfId="7" priority="29">
      <formula>I56&lt;0</formula>
    </cfRule>
  </conditionalFormatting>
  <conditionalFormatting sqref="I59:T59">
    <cfRule type="cellIs" dxfId="6" priority="15" operator="lessThan">
      <formula>0</formula>
    </cfRule>
  </conditionalFormatting>
  <conditionalFormatting sqref="J57">
    <cfRule type="cellIs" dxfId="5" priority="14" operator="equal">
      <formula>0</formula>
    </cfRule>
  </conditionalFormatting>
  <conditionalFormatting sqref="L57">
    <cfRule type="cellIs" dxfId="4" priority="10" operator="equal">
      <formula>0</formula>
    </cfRule>
  </conditionalFormatting>
  <conditionalFormatting sqref="N57">
    <cfRule type="cellIs" dxfId="3" priority="8" operator="equal">
      <formula>0</formula>
    </cfRule>
  </conditionalFormatting>
  <conditionalFormatting sqref="P57">
    <cfRule type="cellIs" dxfId="2" priority="6" operator="equal">
      <formula>0</formula>
    </cfRule>
  </conditionalFormatting>
  <conditionalFormatting sqref="R57">
    <cfRule type="cellIs" dxfId="1" priority="4" operator="equal">
      <formula>0</formula>
    </cfRule>
  </conditionalFormatting>
  <conditionalFormatting sqref="T57">
    <cfRule type="cellIs" dxfId="0" priority="2" operator="equal">
      <formula>0</formula>
    </cfRule>
  </conditionalFormatting>
  <dataValidations disablePrompts="1" count="1">
    <dataValidation type="list" allowBlank="1" showInputMessage="1" showErrorMessage="1" sqref="M3:P3" xr:uid="{7E12B758-C514-4F7C-9948-8D94E3817488}">
      <formula1>"Plan,in Arbeit,final"</formula1>
    </dataValidation>
  </dataValidations>
  <printOptions horizontalCentered="1"/>
  <pageMargins left="0" right="0" top="0" bottom="0" header="0" footer="0"/>
  <pageSetup paperSize="9" scale="86" orientation="landscape" horizontalDpi="4294967295" verticalDpi="4294967295" r:id="rId1"/>
  <headerFooter>
    <oddFooter>&amp;L&amp;"Arial,Fett"&amp;8&amp;Z&amp;F/&amp;A&amp;R&amp;"Arial,Fett"&amp;8Druck: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8A25C-E83A-4099-B710-3C0B0FE7C0B1}">
  <sheetPr>
    <tabColor theme="0" tint="-4.9989318521683403E-2"/>
    <pageSetUpPr autoPageBreaks="0"/>
  </sheetPr>
  <dimension ref="A1:Q63"/>
  <sheetViews>
    <sheetView showGridLines="0" showRowColHeaders="0" showZeros="0" showOutlineSymbols="0" zoomScaleNormal="100" workbookViewId="0"/>
  </sheetViews>
  <sheetFormatPr baseColWidth="10" defaultColWidth="11" defaultRowHeight="15"/>
  <cols>
    <col min="1" max="1" width="0.875" style="3" customWidth="1"/>
    <col min="2" max="2" width="3.125" style="5" customWidth="1"/>
    <col min="3" max="3" width="6.125" style="5" customWidth="1"/>
    <col min="4" max="4" width="19.625" style="5" customWidth="1"/>
    <col min="5" max="5" width="12.625" style="5" customWidth="1"/>
    <col min="6" max="6" width="5.625" style="5" customWidth="1"/>
    <col min="7" max="7" width="11.625" style="5" customWidth="1"/>
    <col min="8" max="8" width="0.5" style="3" customWidth="1"/>
    <col min="9" max="9" width="6.125" style="4" customWidth="1"/>
    <col min="10" max="10" width="7" style="4" customWidth="1"/>
    <col min="11" max="11" width="3.125" style="64" customWidth="1"/>
    <col min="12" max="12" width="1" style="5" customWidth="1"/>
    <col min="13" max="15" width="11" style="1"/>
    <col min="16" max="16" width="11.75" style="1" bestFit="1" customWidth="1"/>
    <col min="17" max="17" width="10.125" style="1" customWidth="1"/>
    <col min="18" max="16384" width="11" style="1"/>
  </cols>
  <sheetData>
    <row r="1" spans="1:17" ht="2.1" customHeight="1">
      <c r="A1" s="60"/>
      <c r="B1" s="2"/>
      <c r="C1" s="2"/>
      <c r="D1" s="2"/>
      <c r="E1" s="2"/>
      <c r="F1" s="2"/>
      <c r="G1" s="2"/>
      <c r="L1" s="2"/>
    </row>
    <row r="2" spans="1:17" ht="3" customHeight="1">
      <c r="A2" s="2"/>
      <c r="B2" s="362"/>
      <c r="C2" s="363"/>
      <c r="D2" s="363"/>
      <c r="E2" s="363"/>
      <c r="F2" s="363"/>
      <c r="G2" s="363"/>
      <c r="H2" s="363"/>
      <c r="I2" s="363"/>
      <c r="J2" s="363"/>
      <c r="K2" s="364"/>
      <c r="L2" s="2"/>
    </row>
    <row r="3" spans="1:17" s="8" customFormat="1" ht="12" customHeight="1">
      <c r="A3" s="7"/>
      <c r="B3" s="32"/>
      <c r="C3" s="379" t="s">
        <v>71</v>
      </c>
      <c r="D3" s="380"/>
      <c r="E3" s="367" t="s">
        <v>72</v>
      </c>
      <c r="F3" s="368"/>
      <c r="G3" s="365">
        <v>45658</v>
      </c>
      <c r="H3" s="383" t="s">
        <v>73</v>
      </c>
      <c r="I3" s="384"/>
      <c r="J3" s="384"/>
      <c r="K3" s="65"/>
      <c r="L3" s="7"/>
      <c r="M3" s="376" t="s">
        <v>65</v>
      </c>
      <c r="N3" s="376"/>
      <c r="O3" s="376"/>
      <c r="P3" s="376"/>
      <c r="Q3" s="376"/>
    </row>
    <row r="4" spans="1:17" s="8" customFormat="1" ht="5.0999999999999996" customHeight="1">
      <c r="A4" s="7"/>
      <c r="B4" s="32"/>
      <c r="C4" s="381"/>
      <c r="D4" s="382"/>
      <c r="E4" s="369"/>
      <c r="F4" s="370"/>
      <c r="G4" s="366"/>
      <c r="H4" s="383"/>
      <c r="I4" s="384"/>
      <c r="J4" s="384"/>
      <c r="K4" s="65"/>
      <c r="L4" s="7"/>
      <c r="M4" s="140"/>
      <c r="N4" s="140"/>
      <c r="O4" s="140"/>
      <c r="P4" s="140"/>
      <c r="Q4" s="140"/>
    </row>
    <row r="5" spans="1:17" s="9" customFormat="1" ht="12.6" customHeight="1">
      <c r="A5" s="24"/>
      <c r="B5" s="33"/>
      <c r="C5" s="476" t="s">
        <v>0</v>
      </c>
      <c r="D5" s="477"/>
      <c r="E5" s="477"/>
      <c r="F5" s="477"/>
      <c r="G5" s="478"/>
      <c r="H5" s="27"/>
      <c r="I5" s="479" t="s">
        <v>51</v>
      </c>
      <c r="J5" s="480"/>
      <c r="K5" s="109"/>
      <c r="L5" s="25"/>
      <c r="M5" s="377" t="s">
        <v>68</v>
      </c>
      <c r="N5" s="377"/>
      <c r="O5" s="377"/>
      <c r="P5" s="377"/>
      <c r="Q5" s="377"/>
    </row>
    <row r="6" spans="1:17" s="15" customFormat="1" ht="12.6" customHeight="1">
      <c r="A6" s="16"/>
      <c r="B6" s="34"/>
      <c r="C6" s="119" t="s">
        <v>12</v>
      </c>
      <c r="D6" s="474" t="s">
        <v>1</v>
      </c>
      <c r="E6" s="475"/>
      <c r="F6" s="120"/>
      <c r="G6" s="121">
        <v>0</v>
      </c>
      <c r="H6" s="17"/>
      <c r="I6" s="373" t="s">
        <v>54</v>
      </c>
      <c r="J6" s="374"/>
      <c r="K6" s="110" t="s">
        <v>44</v>
      </c>
      <c r="L6" s="4"/>
      <c r="M6" s="375" t="s">
        <v>67</v>
      </c>
      <c r="N6" s="375"/>
      <c r="O6" s="375"/>
      <c r="P6" s="375"/>
      <c r="Q6" s="375"/>
    </row>
    <row r="7" spans="1:17" s="15" customFormat="1" ht="12.6" customHeight="1">
      <c r="A7" s="16"/>
      <c r="B7" s="34"/>
      <c r="C7" s="122" t="s">
        <v>13</v>
      </c>
      <c r="D7" s="485" t="s">
        <v>14</v>
      </c>
      <c r="E7" s="486"/>
      <c r="F7" s="123"/>
      <c r="G7" s="121">
        <v>0</v>
      </c>
      <c r="H7" s="17"/>
      <c r="I7" s="373" t="s">
        <v>54</v>
      </c>
      <c r="J7" s="374"/>
      <c r="K7" s="110" t="s">
        <v>44</v>
      </c>
      <c r="L7" s="4"/>
      <c r="M7" s="375" t="s">
        <v>67</v>
      </c>
      <c r="N7" s="375"/>
      <c r="O7" s="375"/>
      <c r="P7" s="375"/>
      <c r="Q7" s="375"/>
    </row>
    <row r="8" spans="1:17" s="15" customFormat="1" ht="12.6" customHeight="1">
      <c r="A8" s="16"/>
      <c r="B8" s="34"/>
      <c r="C8" s="119" t="s">
        <v>15</v>
      </c>
      <c r="D8" s="485" t="s">
        <v>2</v>
      </c>
      <c r="E8" s="486"/>
      <c r="F8" s="123"/>
      <c r="G8" s="121">
        <v>0</v>
      </c>
      <c r="H8" s="17"/>
      <c r="I8" s="373" t="s">
        <v>54</v>
      </c>
      <c r="J8" s="374"/>
      <c r="K8" s="110" t="s">
        <v>44</v>
      </c>
      <c r="L8" s="4"/>
      <c r="M8" s="375" t="s">
        <v>67</v>
      </c>
      <c r="N8" s="375"/>
      <c r="O8" s="375"/>
      <c r="P8" s="375"/>
      <c r="Q8" s="375"/>
    </row>
    <row r="9" spans="1:17" s="15" customFormat="1" ht="12.6" customHeight="1">
      <c r="A9" s="16"/>
      <c r="B9" s="35"/>
      <c r="C9" s="67"/>
      <c r="D9" s="68"/>
      <c r="E9" s="68"/>
      <c r="F9" s="68"/>
      <c r="G9" s="68">
        <v>0</v>
      </c>
      <c r="H9" s="17"/>
      <c r="I9" s="484">
        <v>0</v>
      </c>
      <c r="J9" s="484"/>
      <c r="K9" s="111"/>
      <c r="L9" s="4"/>
      <c r="M9" s="378" t="s">
        <v>76</v>
      </c>
      <c r="N9" s="378"/>
      <c r="O9" s="378"/>
      <c r="P9" s="378"/>
      <c r="Q9" s="378"/>
    </row>
    <row r="10" spans="1:17" s="9" customFormat="1" ht="12.6" customHeight="1">
      <c r="A10" s="24"/>
      <c r="B10" s="36"/>
      <c r="C10" s="402" t="s">
        <v>3</v>
      </c>
      <c r="D10" s="403" t="s">
        <v>3</v>
      </c>
      <c r="E10" s="403"/>
      <c r="F10" s="403"/>
      <c r="G10" s="404"/>
      <c r="H10" s="26"/>
      <c r="I10" s="405"/>
      <c r="J10" s="406"/>
      <c r="K10" s="111"/>
      <c r="L10" s="25"/>
      <c r="M10" s="378"/>
      <c r="N10" s="378"/>
      <c r="O10" s="378"/>
      <c r="P10" s="378"/>
      <c r="Q10" s="378"/>
    </row>
    <row r="11" spans="1:17" s="15" customFormat="1" ht="12.6" customHeight="1">
      <c r="A11" s="16"/>
      <c r="B11" s="34"/>
      <c r="C11" s="124" t="s">
        <v>16</v>
      </c>
      <c r="D11" s="482" t="s">
        <v>4</v>
      </c>
      <c r="E11" s="483"/>
      <c r="F11" s="120"/>
      <c r="G11" s="125">
        <v>0</v>
      </c>
      <c r="H11" s="18"/>
      <c r="I11" s="373" t="s">
        <v>54</v>
      </c>
      <c r="J11" s="374"/>
      <c r="K11" s="110" t="s">
        <v>44</v>
      </c>
      <c r="L11" s="4"/>
      <c r="M11" s="375" t="s">
        <v>67</v>
      </c>
      <c r="N11" s="375"/>
      <c r="O11" s="375"/>
      <c r="P11" s="375"/>
      <c r="Q11" s="375"/>
    </row>
    <row r="12" spans="1:17" s="15" customFormat="1" ht="12.6" customHeight="1">
      <c r="A12" s="16"/>
      <c r="B12" s="34"/>
      <c r="C12" s="124" t="s">
        <v>17</v>
      </c>
      <c r="D12" s="371" t="s">
        <v>18</v>
      </c>
      <c r="E12" s="372"/>
      <c r="F12" s="120"/>
      <c r="G12" s="125">
        <v>0</v>
      </c>
      <c r="H12" s="18"/>
      <c r="I12" s="373" t="s">
        <v>54</v>
      </c>
      <c r="J12" s="374"/>
      <c r="K12" s="110" t="s">
        <v>44</v>
      </c>
      <c r="L12" s="4"/>
      <c r="M12" s="375" t="s">
        <v>67</v>
      </c>
      <c r="N12" s="375"/>
      <c r="O12" s="375"/>
      <c r="P12" s="375"/>
      <c r="Q12" s="375"/>
    </row>
    <row r="13" spans="1:17" s="15" customFormat="1" ht="12.6" customHeight="1">
      <c r="A13" s="16"/>
      <c r="B13" s="34"/>
      <c r="C13" s="124" t="s">
        <v>19</v>
      </c>
      <c r="D13" s="371" t="s">
        <v>20</v>
      </c>
      <c r="E13" s="372"/>
      <c r="F13" s="120"/>
      <c r="G13" s="125">
        <v>0</v>
      </c>
      <c r="H13" s="18"/>
      <c r="I13" s="373" t="s">
        <v>54</v>
      </c>
      <c r="J13" s="374"/>
      <c r="K13" s="110" t="s">
        <v>44</v>
      </c>
      <c r="L13" s="4"/>
      <c r="M13" s="375" t="s">
        <v>67</v>
      </c>
      <c r="N13" s="375"/>
      <c r="O13" s="375"/>
      <c r="P13" s="375"/>
      <c r="Q13" s="375"/>
    </row>
    <row r="14" spans="1:17" s="15" customFormat="1" ht="12.6" customHeight="1">
      <c r="A14" s="16"/>
      <c r="B14" s="34"/>
      <c r="C14" s="124" t="s">
        <v>21</v>
      </c>
      <c r="D14" s="371" t="s">
        <v>5</v>
      </c>
      <c r="E14" s="372"/>
      <c r="F14" s="120"/>
      <c r="G14" s="125">
        <v>0</v>
      </c>
      <c r="H14" s="18"/>
      <c r="I14" s="373" t="s">
        <v>54</v>
      </c>
      <c r="J14" s="374"/>
      <c r="K14" s="110" t="s">
        <v>44</v>
      </c>
      <c r="L14" s="4"/>
      <c r="M14" s="375" t="s">
        <v>67</v>
      </c>
      <c r="N14" s="375"/>
      <c r="O14" s="375"/>
      <c r="P14" s="375"/>
      <c r="Q14" s="375"/>
    </row>
    <row r="15" spans="1:17" s="15" customFormat="1" ht="12.6" customHeight="1">
      <c r="A15" s="16"/>
      <c r="B15" s="34"/>
      <c r="C15" s="124" t="s">
        <v>22</v>
      </c>
      <c r="D15" s="371" t="s">
        <v>23</v>
      </c>
      <c r="E15" s="372"/>
      <c r="F15" s="120"/>
      <c r="G15" s="125">
        <v>0</v>
      </c>
      <c r="H15" s="18"/>
      <c r="I15" s="373" t="s">
        <v>54</v>
      </c>
      <c r="J15" s="374"/>
      <c r="K15" s="110" t="s">
        <v>44</v>
      </c>
      <c r="L15" s="4"/>
      <c r="M15" s="375" t="s">
        <v>67</v>
      </c>
      <c r="N15" s="375"/>
      <c r="O15" s="375"/>
      <c r="P15" s="375"/>
      <c r="Q15" s="375"/>
    </row>
    <row r="16" spans="1:17" s="15" customFormat="1" ht="12.6" customHeight="1">
      <c r="A16" s="16"/>
      <c r="B16" s="34"/>
      <c r="C16" s="124" t="s">
        <v>24</v>
      </c>
      <c r="D16" s="371" t="s">
        <v>6</v>
      </c>
      <c r="E16" s="372"/>
      <c r="F16" s="120"/>
      <c r="G16" s="125">
        <v>0</v>
      </c>
      <c r="H16" s="18"/>
      <c r="I16" s="373" t="s">
        <v>54</v>
      </c>
      <c r="J16" s="374"/>
      <c r="K16" s="110" t="s">
        <v>44</v>
      </c>
      <c r="L16" s="4"/>
      <c r="M16" s="375" t="s">
        <v>67</v>
      </c>
      <c r="N16" s="375"/>
      <c r="O16" s="375"/>
      <c r="P16" s="375"/>
      <c r="Q16" s="375"/>
    </row>
    <row r="17" spans="1:17" s="15" customFormat="1" ht="12.6" customHeight="1">
      <c r="A17" s="16"/>
      <c r="B17" s="34"/>
      <c r="C17" s="124" t="s">
        <v>25</v>
      </c>
      <c r="D17" s="371" t="s">
        <v>7</v>
      </c>
      <c r="E17" s="372"/>
      <c r="F17" s="120"/>
      <c r="G17" s="125">
        <v>0</v>
      </c>
      <c r="H17" s="18"/>
      <c r="I17" s="373" t="s">
        <v>54</v>
      </c>
      <c r="J17" s="374"/>
      <c r="K17" s="110" t="s">
        <v>44</v>
      </c>
      <c r="L17" s="4"/>
      <c r="M17" s="375" t="s">
        <v>67</v>
      </c>
      <c r="N17" s="375"/>
      <c r="O17" s="375"/>
      <c r="P17" s="375"/>
      <c r="Q17" s="375"/>
    </row>
    <row r="18" spans="1:17" s="15" customFormat="1" ht="12.6" customHeight="1">
      <c r="A18" s="16"/>
      <c r="B18" s="34"/>
      <c r="C18" s="124" t="s">
        <v>26</v>
      </c>
      <c r="D18" s="371" t="s">
        <v>8</v>
      </c>
      <c r="E18" s="372"/>
      <c r="F18" s="120"/>
      <c r="G18" s="125">
        <v>0</v>
      </c>
      <c r="H18" s="18"/>
      <c r="I18" s="373" t="s">
        <v>54</v>
      </c>
      <c r="J18" s="374"/>
      <c r="K18" s="110" t="s">
        <v>44</v>
      </c>
      <c r="L18" s="4"/>
      <c r="M18" s="375" t="s">
        <v>67</v>
      </c>
      <c r="N18" s="375"/>
      <c r="O18" s="375"/>
      <c r="P18" s="375"/>
      <c r="Q18" s="375"/>
    </row>
    <row r="19" spans="1:17" s="15" customFormat="1" ht="12.6" customHeight="1">
      <c r="A19" s="16"/>
      <c r="B19" s="34"/>
      <c r="C19" s="126" t="s">
        <v>27</v>
      </c>
      <c r="D19" s="408" t="s">
        <v>31</v>
      </c>
      <c r="E19" s="409"/>
      <c r="F19" s="120"/>
      <c r="G19" s="125">
        <v>0</v>
      </c>
      <c r="H19" s="18"/>
      <c r="I19" s="373" t="s">
        <v>54</v>
      </c>
      <c r="J19" s="374"/>
      <c r="K19" s="110" t="s">
        <v>44</v>
      </c>
      <c r="L19" s="4"/>
      <c r="M19" s="375" t="s">
        <v>67</v>
      </c>
      <c r="N19" s="375"/>
      <c r="O19" s="375"/>
      <c r="P19" s="375"/>
      <c r="Q19" s="375"/>
    </row>
    <row r="20" spans="1:17" s="15" customFormat="1" ht="12.6" customHeight="1">
      <c r="A20" s="16"/>
      <c r="B20" s="35"/>
      <c r="C20" s="67"/>
      <c r="D20" s="68"/>
      <c r="E20" s="68"/>
      <c r="F20" s="68"/>
      <c r="G20" s="68"/>
      <c r="H20" s="18"/>
      <c r="I20" s="407"/>
      <c r="J20" s="407"/>
      <c r="K20" s="111"/>
      <c r="L20" s="4"/>
      <c r="M20" s="385" t="s">
        <v>61</v>
      </c>
      <c r="N20" s="386"/>
      <c r="O20" s="386"/>
      <c r="P20" s="386"/>
      <c r="Q20" s="387"/>
    </row>
    <row r="21" spans="1:17" s="9" customFormat="1" ht="12.6" customHeight="1">
      <c r="A21" s="24"/>
      <c r="B21" s="36"/>
      <c r="C21" s="402"/>
      <c r="D21" s="403"/>
      <c r="E21" s="403"/>
      <c r="F21" s="403"/>
      <c r="G21" s="404"/>
      <c r="H21" s="11"/>
      <c r="I21" s="405"/>
      <c r="J21" s="406"/>
      <c r="K21" s="111"/>
      <c r="L21" s="25"/>
      <c r="M21" s="388"/>
      <c r="N21" s="389"/>
      <c r="O21" s="389"/>
      <c r="P21" s="389"/>
      <c r="Q21" s="390"/>
    </row>
    <row r="22" spans="1:17" s="15" customFormat="1" ht="12.6" customHeight="1">
      <c r="A22" s="16"/>
      <c r="B22" s="34"/>
      <c r="C22" s="69"/>
      <c r="D22" s="398"/>
      <c r="E22" s="399"/>
      <c r="F22" s="70"/>
      <c r="G22" s="71"/>
      <c r="H22" s="19"/>
      <c r="I22" s="400"/>
      <c r="J22" s="401"/>
      <c r="K22" s="111"/>
      <c r="L22" s="4"/>
      <c r="M22" s="388"/>
      <c r="N22" s="389"/>
      <c r="O22" s="389"/>
      <c r="P22" s="389"/>
      <c r="Q22" s="390"/>
    </row>
    <row r="23" spans="1:17" s="15" customFormat="1" ht="12.6" customHeight="1" thickBot="1">
      <c r="A23" s="16"/>
      <c r="B23" s="34"/>
      <c r="C23" s="72"/>
      <c r="D23" s="394"/>
      <c r="E23" s="395"/>
      <c r="F23" s="73"/>
      <c r="G23" s="74"/>
      <c r="H23" s="19"/>
      <c r="I23" s="396"/>
      <c r="J23" s="397"/>
      <c r="K23" s="111"/>
      <c r="L23" s="4"/>
      <c r="M23" s="388"/>
      <c r="N23" s="389"/>
      <c r="O23" s="389"/>
      <c r="P23" s="389"/>
      <c r="Q23" s="390"/>
    </row>
    <row r="24" spans="1:17" s="15" customFormat="1" ht="12.6" customHeight="1" thickTop="1">
      <c r="A24" s="16"/>
      <c r="B24" s="34"/>
      <c r="C24" s="69"/>
      <c r="D24" s="398"/>
      <c r="E24" s="399"/>
      <c r="F24" s="75"/>
      <c r="G24" s="71"/>
      <c r="H24" s="19"/>
      <c r="I24" s="470"/>
      <c r="J24" s="471"/>
      <c r="K24" s="111"/>
      <c r="L24" s="4"/>
      <c r="M24" s="391"/>
      <c r="N24" s="392"/>
      <c r="O24" s="392"/>
      <c r="P24" s="392"/>
      <c r="Q24" s="393"/>
    </row>
    <row r="25" spans="1:17" s="15" customFormat="1" ht="4.1500000000000004" customHeight="1">
      <c r="A25" s="16"/>
      <c r="B25" s="37"/>
      <c r="C25" s="76"/>
      <c r="D25" s="76"/>
      <c r="E25" s="76"/>
      <c r="F25" s="76"/>
      <c r="G25" s="77"/>
      <c r="H25" s="20"/>
      <c r="I25" s="78"/>
      <c r="J25" s="78"/>
      <c r="K25" s="111"/>
      <c r="L25" s="4"/>
    </row>
    <row r="26" spans="1:17" s="15" customFormat="1" ht="12.6" customHeight="1">
      <c r="A26" s="16"/>
      <c r="B26" s="37"/>
      <c r="C26" s="424" t="s">
        <v>58</v>
      </c>
      <c r="D26" s="425"/>
      <c r="E26" s="426" t="s">
        <v>59</v>
      </c>
      <c r="F26" s="426"/>
      <c r="G26" s="79">
        <v>0</v>
      </c>
      <c r="H26" s="21"/>
      <c r="I26" s="427" t="s">
        <v>55</v>
      </c>
      <c r="J26" s="428"/>
      <c r="K26" s="108" t="s">
        <v>44</v>
      </c>
      <c r="L26" s="4"/>
      <c r="M26" s="481" t="s">
        <v>62</v>
      </c>
      <c r="N26" s="481"/>
      <c r="O26" s="481"/>
      <c r="P26" s="481"/>
      <c r="Q26" s="481"/>
    </row>
    <row r="27" spans="1:17" s="15" customFormat="1" ht="12.6" customHeight="1">
      <c r="A27" s="16"/>
      <c r="B27" s="35"/>
      <c r="C27" s="422"/>
      <c r="D27" s="422"/>
      <c r="E27" s="422"/>
      <c r="F27" s="422"/>
      <c r="G27" s="80"/>
      <c r="H27" s="58"/>
      <c r="I27" s="423"/>
      <c r="J27" s="423"/>
      <c r="K27" s="111"/>
      <c r="L27" s="4"/>
      <c r="M27" s="410" t="s">
        <v>63</v>
      </c>
      <c r="N27" s="411"/>
      <c r="O27" s="411"/>
      <c r="P27" s="411"/>
      <c r="Q27" s="412"/>
    </row>
    <row r="28" spans="1:17" s="15" customFormat="1" ht="12.6" customHeight="1">
      <c r="A28" s="16"/>
      <c r="B28" s="35"/>
      <c r="C28" s="419"/>
      <c r="D28" s="419"/>
      <c r="E28" s="420"/>
      <c r="F28" s="420"/>
      <c r="G28" s="81"/>
      <c r="H28" s="58"/>
      <c r="I28" s="421"/>
      <c r="J28" s="421"/>
      <c r="K28" s="111"/>
      <c r="L28" s="4"/>
      <c r="M28" s="413"/>
      <c r="N28" s="414"/>
      <c r="O28" s="414"/>
      <c r="P28" s="414"/>
      <c r="Q28" s="415"/>
    </row>
    <row r="29" spans="1:17" s="9" customFormat="1" ht="12.6" customHeight="1">
      <c r="A29" s="10"/>
      <c r="B29" s="38"/>
      <c r="C29" s="466"/>
      <c r="D29" s="467"/>
      <c r="E29" s="467"/>
      <c r="F29" s="467"/>
      <c r="G29" s="82"/>
      <c r="H29" s="12"/>
      <c r="I29" s="468"/>
      <c r="J29" s="469"/>
      <c r="K29" s="111"/>
      <c r="L29" s="5"/>
      <c r="M29" s="416"/>
      <c r="N29" s="417"/>
      <c r="O29" s="417"/>
      <c r="P29" s="417"/>
      <c r="Q29" s="418"/>
    </row>
    <row r="30" spans="1:17" s="15" customFormat="1" ht="12.6" customHeight="1">
      <c r="A30" s="16"/>
      <c r="B30" s="35"/>
      <c r="C30" s="430" t="s">
        <v>10</v>
      </c>
      <c r="D30" s="430"/>
      <c r="E30" s="430"/>
      <c r="F30" s="430"/>
      <c r="G30" s="127">
        <v>0</v>
      </c>
      <c r="H30" s="23"/>
      <c r="I30" s="373" t="s">
        <v>54</v>
      </c>
      <c r="J30" s="374"/>
      <c r="K30" s="110" t="s">
        <v>44</v>
      </c>
      <c r="L30" s="4"/>
      <c r="M30" s="375" t="s">
        <v>67</v>
      </c>
      <c r="N30" s="375"/>
      <c r="O30" s="375"/>
      <c r="P30" s="375"/>
      <c r="Q30" s="375"/>
    </row>
    <row r="31" spans="1:17" s="15" customFormat="1" ht="12.6" customHeight="1">
      <c r="A31" s="16"/>
      <c r="B31" s="35"/>
      <c r="C31" s="429" t="s">
        <v>11</v>
      </c>
      <c r="D31" s="429"/>
      <c r="E31" s="429"/>
      <c r="F31" s="429"/>
      <c r="G31" s="128">
        <v>0</v>
      </c>
      <c r="H31" s="22"/>
      <c r="I31" s="373" t="s">
        <v>54</v>
      </c>
      <c r="J31" s="374"/>
      <c r="K31" s="110" t="s">
        <v>44</v>
      </c>
      <c r="L31" s="4"/>
      <c r="M31" s="375" t="s">
        <v>67</v>
      </c>
      <c r="N31" s="375"/>
      <c r="O31" s="375"/>
      <c r="P31" s="375"/>
      <c r="Q31" s="375"/>
    </row>
    <row r="32" spans="1:17" s="15" customFormat="1" ht="12.6" customHeight="1">
      <c r="A32" s="16"/>
      <c r="B32" s="35"/>
      <c r="C32" s="429" t="s">
        <v>32</v>
      </c>
      <c r="D32" s="429"/>
      <c r="E32" s="429"/>
      <c r="F32" s="429"/>
      <c r="G32" s="128">
        <v>0</v>
      </c>
      <c r="H32" s="22"/>
      <c r="I32" s="373" t="s">
        <v>54</v>
      </c>
      <c r="J32" s="374"/>
      <c r="K32" s="110" t="s">
        <v>44</v>
      </c>
      <c r="L32" s="4"/>
      <c r="M32" s="375" t="s">
        <v>67</v>
      </c>
      <c r="N32" s="375"/>
      <c r="O32" s="375"/>
      <c r="P32" s="375"/>
      <c r="Q32" s="375"/>
    </row>
    <row r="33" spans="1:17" s="15" customFormat="1" ht="12.6" customHeight="1">
      <c r="A33" s="16"/>
      <c r="B33" s="35"/>
      <c r="C33" s="449" t="s">
        <v>33</v>
      </c>
      <c r="D33" s="449"/>
      <c r="E33" s="449"/>
      <c r="F33" s="449"/>
      <c r="G33" s="129">
        <v>0</v>
      </c>
      <c r="H33" s="22"/>
      <c r="I33" s="373" t="s">
        <v>54</v>
      </c>
      <c r="J33" s="374"/>
      <c r="K33" s="110" t="s">
        <v>44</v>
      </c>
      <c r="L33" s="4"/>
      <c r="M33" s="375" t="s">
        <v>67</v>
      </c>
      <c r="N33" s="375"/>
      <c r="O33" s="375"/>
      <c r="P33" s="375"/>
      <c r="Q33" s="375"/>
    </row>
    <row r="34" spans="1:17" s="9" customFormat="1" ht="12.6" customHeight="1">
      <c r="A34" s="10"/>
      <c r="B34" s="39"/>
      <c r="C34" s="444"/>
      <c r="D34" s="445"/>
      <c r="E34" s="446">
        <v>0</v>
      </c>
      <c r="F34" s="446"/>
      <c r="G34" s="83">
        <v>0</v>
      </c>
      <c r="H34" s="13"/>
      <c r="I34" s="447">
        <v>0</v>
      </c>
      <c r="J34" s="448"/>
      <c r="K34" s="112"/>
      <c r="L34" s="5"/>
      <c r="M34" s="431" t="s">
        <v>66</v>
      </c>
      <c r="N34" s="432"/>
      <c r="O34" s="432"/>
      <c r="P34" s="432"/>
      <c r="Q34" s="433"/>
    </row>
    <row r="35" spans="1:17" s="15" customFormat="1" ht="3" customHeight="1">
      <c r="A35" s="16"/>
      <c r="B35" s="41"/>
      <c r="C35" s="84"/>
      <c r="D35" s="84"/>
      <c r="E35" s="84"/>
      <c r="F35" s="84"/>
      <c r="G35" s="84"/>
      <c r="H35" s="42"/>
      <c r="I35" s="55"/>
      <c r="J35" s="55"/>
      <c r="K35" s="113"/>
      <c r="L35" s="4"/>
      <c r="M35" s="434"/>
      <c r="N35" s="435"/>
      <c r="O35" s="435"/>
      <c r="P35" s="435"/>
      <c r="Q35" s="436"/>
    </row>
    <row r="36" spans="1:17" s="31" customFormat="1" ht="3" customHeight="1">
      <c r="A36" s="28"/>
      <c r="B36" s="30"/>
      <c r="C36" s="85"/>
      <c r="D36" s="85"/>
      <c r="E36" s="85"/>
      <c r="F36" s="85"/>
      <c r="G36" s="85"/>
      <c r="H36" s="29"/>
      <c r="I36" s="56"/>
      <c r="J36" s="56"/>
      <c r="K36" s="114"/>
      <c r="L36" s="29"/>
      <c r="M36" s="434"/>
      <c r="N36" s="435"/>
      <c r="O36" s="435"/>
      <c r="P36" s="435"/>
      <c r="Q36" s="436"/>
    </row>
    <row r="37" spans="1:17" s="15" customFormat="1" ht="4.1500000000000004" customHeight="1">
      <c r="A37" s="16"/>
      <c r="B37" s="43"/>
      <c r="C37" s="86"/>
      <c r="D37" s="86"/>
      <c r="E37" s="86"/>
      <c r="F37" s="86"/>
      <c r="G37" s="86"/>
      <c r="H37" s="44"/>
      <c r="I37" s="57"/>
      <c r="J37" s="57"/>
      <c r="K37" s="115"/>
      <c r="L37" s="4"/>
      <c r="M37" s="434"/>
      <c r="N37" s="435"/>
      <c r="O37" s="435"/>
      <c r="P37" s="435"/>
      <c r="Q37" s="436"/>
    </row>
    <row r="38" spans="1:17" s="15" customFormat="1" ht="13.9" customHeight="1">
      <c r="A38" s="16"/>
      <c r="B38" s="46"/>
      <c r="C38" s="440"/>
      <c r="D38" s="441"/>
      <c r="E38" s="441"/>
      <c r="F38" s="87"/>
      <c r="G38" s="88"/>
      <c r="H38" s="6"/>
      <c r="I38" s="442"/>
      <c r="J38" s="443"/>
      <c r="K38" s="116"/>
      <c r="L38" s="4"/>
      <c r="M38" s="434"/>
      <c r="N38" s="435"/>
      <c r="O38" s="435"/>
      <c r="P38" s="435"/>
      <c r="Q38" s="436"/>
    </row>
    <row r="39" spans="1:17" s="15" customFormat="1" ht="4.1500000000000004" customHeight="1">
      <c r="A39" s="16"/>
      <c r="B39" s="40"/>
      <c r="C39" s="86"/>
      <c r="D39" s="86"/>
      <c r="E39" s="86"/>
      <c r="F39" s="86"/>
      <c r="G39" s="86"/>
      <c r="H39" s="6"/>
      <c r="I39" s="57"/>
      <c r="J39" s="57"/>
      <c r="K39" s="116"/>
      <c r="L39" s="4"/>
      <c r="M39" s="434"/>
      <c r="N39" s="435"/>
      <c r="O39" s="435"/>
      <c r="P39" s="435"/>
      <c r="Q39" s="436"/>
    </row>
    <row r="40" spans="1:17" s="9" customFormat="1" ht="12.6" customHeight="1">
      <c r="A40" s="24"/>
      <c r="B40" s="36"/>
      <c r="C40" s="89" t="s">
        <v>35</v>
      </c>
      <c r="D40" s="90"/>
      <c r="E40" s="90"/>
      <c r="F40" s="90"/>
      <c r="G40" s="91" t="s">
        <v>60</v>
      </c>
      <c r="H40" s="11"/>
      <c r="I40" s="405"/>
      <c r="J40" s="406"/>
      <c r="K40" s="116"/>
      <c r="L40" s="25"/>
      <c r="M40" s="437"/>
      <c r="N40" s="438"/>
      <c r="O40" s="438"/>
      <c r="P40" s="438"/>
      <c r="Q40" s="439"/>
    </row>
    <row r="41" spans="1:17" s="15" customFormat="1" ht="12.6" customHeight="1">
      <c r="A41" s="16"/>
      <c r="B41" s="34"/>
      <c r="C41" s="130" t="s">
        <v>42</v>
      </c>
      <c r="D41" s="131"/>
      <c r="E41" s="132" t="s">
        <v>74</v>
      </c>
      <c r="F41" s="133" t="s">
        <v>57</v>
      </c>
      <c r="G41" s="121">
        <v>0</v>
      </c>
      <c r="H41" s="54"/>
      <c r="I41" s="373" t="s">
        <v>54</v>
      </c>
      <c r="J41" s="374"/>
      <c r="K41" s="110" t="s">
        <v>44</v>
      </c>
      <c r="L41" s="4"/>
      <c r="M41" s="375" t="s">
        <v>67</v>
      </c>
      <c r="N41" s="375"/>
      <c r="O41" s="375"/>
      <c r="P41" s="375"/>
      <c r="Q41" s="375"/>
    </row>
    <row r="42" spans="1:17" s="15" customFormat="1" ht="12.6" customHeight="1">
      <c r="A42" s="16"/>
      <c r="B42" s="34"/>
      <c r="C42" s="134" t="s">
        <v>40</v>
      </c>
      <c r="D42" s="135"/>
      <c r="E42" s="135"/>
      <c r="F42" s="136"/>
      <c r="G42" s="121">
        <v>0</v>
      </c>
      <c r="H42" s="54"/>
      <c r="I42" s="373" t="s">
        <v>54</v>
      </c>
      <c r="J42" s="374"/>
      <c r="K42" s="110" t="s">
        <v>44</v>
      </c>
      <c r="L42" s="4"/>
      <c r="M42" s="375" t="s">
        <v>67</v>
      </c>
      <c r="N42" s="375"/>
      <c r="O42" s="375"/>
      <c r="P42" s="375"/>
      <c r="Q42" s="375"/>
    </row>
    <row r="43" spans="1:17" s="15" customFormat="1" ht="12.6" customHeight="1">
      <c r="A43" s="16"/>
      <c r="B43" s="34"/>
      <c r="C43" s="134" t="s">
        <v>36</v>
      </c>
      <c r="D43" s="135"/>
      <c r="E43" s="135"/>
      <c r="F43" s="136"/>
      <c r="G43" s="121">
        <v>0</v>
      </c>
      <c r="H43" s="54"/>
      <c r="I43" s="373" t="s">
        <v>54</v>
      </c>
      <c r="J43" s="374"/>
      <c r="K43" s="110" t="s">
        <v>44</v>
      </c>
      <c r="L43" s="4"/>
      <c r="M43" s="375" t="s">
        <v>67</v>
      </c>
      <c r="N43" s="375"/>
      <c r="O43" s="375"/>
      <c r="P43" s="375"/>
      <c r="Q43" s="375"/>
    </row>
    <row r="44" spans="1:17" s="15" customFormat="1" ht="12.6" customHeight="1">
      <c r="A44" s="16"/>
      <c r="B44" s="34"/>
      <c r="C44" s="134" t="s">
        <v>75</v>
      </c>
      <c r="D44" s="135"/>
      <c r="E44" s="458" t="s">
        <v>59</v>
      </c>
      <c r="F44" s="459"/>
      <c r="G44" s="121">
        <v>0</v>
      </c>
      <c r="H44" s="54"/>
      <c r="I44" s="373" t="s">
        <v>54</v>
      </c>
      <c r="J44" s="374"/>
      <c r="K44" s="110" t="s">
        <v>44</v>
      </c>
      <c r="L44" s="4"/>
      <c r="M44" s="375" t="s">
        <v>67</v>
      </c>
      <c r="N44" s="375"/>
      <c r="O44" s="375"/>
      <c r="P44" s="375"/>
      <c r="Q44" s="375"/>
    </row>
    <row r="45" spans="1:17" s="15" customFormat="1" ht="12.6" customHeight="1">
      <c r="A45" s="16"/>
      <c r="B45" s="34"/>
      <c r="C45" s="134" t="s">
        <v>37</v>
      </c>
      <c r="D45" s="135"/>
      <c r="E45" s="458" t="s">
        <v>59</v>
      </c>
      <c r="F45" s="459"/>
      <c r="G45" s="121">
        <v>0</v>
      </c>
      <c r="H45" s="54"/>
      <c r="I45" s="373" t="s">
        <v>54</v>
      </c>
      <c r="J45" s="374"/>
      <c r="K45" s="110" t="s">
        <v>44</v>
      </c>
      <c r="L45" s="4"/>
      <c r="M45" s="375" t="s">
        <v>67</v>
      </c>
      <c r="N45" s="375"/>
      <c r="O45" s="375"/>
      <c r="P45" s="375"/>
      <c r="Q45" s="375"/>
    </row>
    <row r="46" spans="1:17" s="15" customFormat="1" ht="12.6" customHeight="1" thickBot="1">
      <c r="A46" s="16"/>
      <c r="B46" s="34"/>
      <c r="C46" s="137" t="s">
        <v>38</v>
      </c>
      <c r="D46" s="138"/>
      <c r="E46" s="456" t="s">
        <v>59</v>
      </c>
      <c r="F46" s="457"/>
      <c r="G46" s="139">
        <v>0</v>
      </c>
      <c r="H46" s="54"/>
      <c r="I46" s="373" t="s">
        <v>54</v>
      </c>
      <c r="J46" s="374"/>
      <c r="K46" s="110" t="s">
        <v>44</v>
      </c>
      <c r="L46" s="4"/>
      <c r="M46" s="375" t="s">
        <v>67</v>
      </c>
      <c r="N46" s="375"/>
      <c r="O46" s="375"/>
      <c r="P46" s="375"/>
      <c r="Q46" s="375"/>
    </row>
    <row r="47" spans="1:17" s="9" customFormat="1" ht="12.6" customHeight="1" thickTop="1" thickBot="1">
      <c r="A47" s="24"/>
      <c r="B47" s="36"/>
      <c r="C47" s="453" t="s">
        <v>39</v>
      </c>
      <c r="D47" s="453" t="s">
        <v>3</v>
      </c>
      <c r="E47" s="453"/>
      <c r="F47" s="453"/>
      <c r="G47" s="453"/>
      <c r="H47" s="11"/>
      <c r="I47" s="454"/>
      <c r="J47" s="455"/>
      <c r="K47" s="117"/>
      <c r="L47" s="25"/>
      <c r="M47" s="141"/>
      <c r="N47" s="141"/>
      <c r="O47" s="141"/>
      <c r="P47" s="141"/>
      <c r="Q47" s="141"/>
    </row>
    <row r="48" spans="1:17" s="15" customFormat="1" ht="12.6" customHeight="1" thickTop="1">
      <c r="A48" s="16"/>
      <c r="B48" s="34"/>
      <c r="C48" s="450" t="s">
        <v>70</v>
      </c>
      <c r="D48" s="451"/>
      <c r="E48" s="451"/>
      <c r="F48" s="452"/>
      <c r="G48" s="66">
        <v>0</v>
      </c>
      <c r="H48" s="19"/>
      <c r="I48" s="373" t="s">
        <v>54</v>
      </c>
      <c r="J48" s="374"/>
      <c r="K48" s="110" t="s">
        <v>44</v>
      </c>
      <c r="L48" s="4"/>
      <c r="M48" s="375" t="s">
        <v>67</v>
      </c>
      <c r="N48" s="375"/>
      <c r="O48" s="375"/>
      <c r="P48" s="375"/>
      <c r="Q48" s="375"/>
    </row>
    <row r="49" spans="1:17" s="15" customFormat="1" ht="12.6" customHeight="1">
      <c r="A49" s="16"/>
      <c r="B49" s="34"/>
      <c r="C49" s="134" t="s">
        <v>34</v>
      </c>
      <c r="D49" s="135"/>
      <c r="E49" s="135"/>
      <c r="F49" s="136"/>
      <c r="G49" s="66">
        <v>0</v>
      </c>
      <c r="H49" s="19"/>
      <c r="I49" s="373" t="s">
        <v>54</v>
      </c>
      <c r="J49" s="374"/>
      <c r="K49" s="110" t="s">
        <v>44</v>
      </c>
      <c r="L49" s="4"/>
      <c r="M49" s="375" t="s">
        <v>67</v>
      </c>
      <c r="N49" s="375"/>
      <c r="O49" s="375"/>
      <c r="P49" s="375"/>
      <c r="Q49" s="375"/>
    </row>
    <row r="50" spans="1:17" s="15" customFormat="1" ht="12.6" customHeight="1">
      <c r="A50" s="16"/>
      <c r="B50" s="34"/>
      <c r="C50" s="134" t="s">
        <v>53</v>
      </c>
      <c r="D50" s="135"/>
      <c r="E50" s="135"/>
      <c r="F50" s="136"/>
      <c r="G50" s="66">
        <v>0</v>
      </c>
      <c r="H50" s="19"/>
      <c r="I50" s="373" t="s">
        <v>54</v>
      </c>
      <c r="J50" s="374"/>
      <c r="K50" s="110" t="s">
        <v>44</v>
      </c>
      <c r="L50" s="4"/>
      <c r="M50" s="375" t="s">
        <v>67</v>
      </c>
      <c r="N50" s="375"/>
      <c r="O50" s="375"/>
      <c r="P50" s="375"/>
      <c r="Q50" s="375"/>
    </row>
    <row r="51" spans="1:17" s="9" customFormat="1" ht="12.6" customHeight="1">
      <c r="A51" s="24"/>
      <c r="B51" s="36"/>
      <c r="C51" s="93" t="s">
        <v>46</v>
      </c>
      <c r="D51" s="94"/>
      <c r="E51" s="462"/>
      <c r="F51" s="463"/>
      <c r="G51" s="95">
        <v>0</v>
      </c>
      <c r="H51" s="19"/>
      <c r="I51" s="464">
        <v>0</v>
      </c>
      <c r="J51" s="465"/>
      <c r="K51" s="117"/>
      <c r="L51" s="25"/>
      <c r="M51" s="141"/>
      <c r="N51" s="141"/>
      <c r="O51" s="141"/>
      <c r="P51" s="141"/>
      <c r="Q51" s="141"/>
    </row>
    <row r="52" spans="1:17" s="50" customFormat="1" ht="12.6" customHeight="1">
      <c r="A52" s="48"/>
      <c r="B52" s="49"/>
      <c r="C52" s="472" t="s">
        <v>69</v>
      </c>
      <c r="D52" s="96"/>
      <c r="E52" s="96"/>
      <c r="F52" s="97" t="s">
        <v>43</v>
      </c>
      <c r="G52" s="98"/>
      <c r="H52" s="62"/>
      <c r="I52" s="92" t="s">
        <v>56</v>
      </c>
      <c r="J52" s="92" t="s">
        <v>56</v>
      </c>
      <c r="K52" s="110" t="s">
        <v>44</v>
      </c>
      <c r="L52" s="2"/>
      <c r="M52" s="375" t="s">
        <v>67</v>
      </c>
      <c r="N52" s="375"/>
      <c r="O52" s="375"/>
      <c r="P52" s="375"/>
      <c r="Q52" s="375"/>
    </row>
    <row r="53" spans="1:17" s="47" customFormat="1" ht="12.6" customHeight="1">
      <c r="A53" s="51"/>
      <c r="B53" s="52"/>
      <c r="C53" s="473"/>
      <c r="D53" s="99"/>
      <c r="E53" s="99"/>
      <c r="F53" s="100" t="s">
        <v>41</v>
      </c>
      <c r="G53" s="101">
        <v>0</v>
      </c>
      <c r="H53" s="61"/>
      <c r="I53" s="373" t="s">
        <v>54</v>
      </c>
      <c r="J53" s="374"/>
      <c r="K53" s="110" t="s">
        <v>44</v>
      </c>
      <c r="L53" s="53"/>
      <c r="M53" s="375" t="s">
        <v>67</v>
      </c>
      <c r="N53" s="375"/>
      <c r="O53" s="375"/>
      <c r="P53" s="375"/>
      <c r="Q53" s="375"/>
    </row>
    <row r="54" spans="1:17" s="47" customFormat="1" ht="12" customHeight="1">
      <c r="A54" s="51"/>
      <c r="B54" s="52"/>
      <c r="C54" s="102" t="s">
        <v>49</v>
      </c>
      <c r="D54" s="103" t="s">
        <v>47</v>
      </c>
      <c r="E54" s="460" t="s">
        <v>50</v>
      </c>
      <c r="F54" s="460"/>
      <c r="G54" s="104" t="s">
        <v>48</v>
      </c>
      <c r="H54" s="19"/>
      <c r="I54" s="92" t="s">
        <v>56</v>
      </c>
      <c r="J54" s="92" t="s">
        <v>56</v>
      </c>
      <c r="K54" s="110" t="s">
        <v>44</v>
      </c>
      <c r="L54" s="53"/>
      <c r="M54" s="375" t="s">
        <v>67</v>
      </c>
      <c r="N54" s="375"/>
      <c r="O54" s="375"/>
      <c r="P54" s="375"/>
      <c r="Q54" s="375"/>
    </row>
    <row r="55" spans="1:17" ht="10.15" customHeight="1">
      <c r="B55" s="45"/>
      <c r="C55" s="461" t="s">
        <v>64</v>
      </c>
      <c r="D55" s="461"/>
      <c r="E55" s="461"/>
      <c r="F55" s="105" t="s">
        <v>52</v>
      </c>
      <c r="G55" s="106">
        <v>0</v>
      </c>
      <c r="H55" s="63"/>
      <c r="I55" s="373" t="s">
        <v>54</v>
      </c>
      <c r="J55" s="374"/>
      <c r="K55" s="118" t="s">
        <v>44</v>
      </c>
      <c r="L55" s="3"/>
      <c r="M55" s="375" t="s">
        <v>67</v>
      </c>
      <c r="N55" s="375"/>
      <c r="O55" s="375"/>
      <c r="P55" s="375"/>
      <c r="Q55" s="375"/>
    </row>
    <row r="56" spans="1:17">
      <c r="B56" s="3"/>
      <c r="C56" s="3"/>
      <c r="D56" s="3"/>
      <c r="E56" s="3"/>
      <c r="F56" s="3"/>
      <c r="G56" s="3"/>
      <c r="L56" s="3"/>
    </row>
    <row r="57" spans="1:17">
      <c r="B57" s="3"/>
      <c r="C57" s="3"/>
      <c r="D57" s="3"/>
      <c r="E57" s="3"/>
      <c r="F57" s="3"/>
      <c r="G57" s="3"/>
      <c r="L57" s="3"/>
    </row>
    <row r="58" spans="1:17">
      <c r="G58" s="3"/>
    </row>
    <row r="59" spans="1:17">
      <c r="G59" s="3"/>
    </row>
    <row r="60" spans="1:17">
      <c r="G60" s="3"/>
    </row>
    <row r="63" spans="1:17">
      <c r="A63" s="2"/>
      <c r="B63" s="2"/>
      <c r="C63" s="2"/>
      <c r="D63" s="2"/>
      <c r="E63" s="2"/>
      <c r="F63" s="2"/>
      <c r="G63" s="2"/>
      <c r="L63" s="2"/>
    </row>
  </sheetData>
  <sheetProtection sheet="1" objects="1" scenarios="1"/>
  <mergeCells count="125">
    <mergeCell ref="D6:E6"/>
    <mergeCell ref="I6:J6"/>
    <mergeCell ref="C5:G5"/>
    <mergeCell ref="I5:J5"/>
    <mergeCell ref="M50:Q50"/>
    <mergeCell ref="M52:Q52"/>
    <mergeCell ref="M53:Q53"/>
    <mergeCell ref="M54:Q54"/>
    <mergeCell ref="M55:Q55"/>
    <mergeCell ref="M26:Q26"/>
    <mergeCell ref="M42:Q42"/>
    <mergeCell ref="M43:Q43"/>
    <mergeCell ref="M44:Q44"/>
    <mergeCell ref="M45:Q45"/>
    <mergeCell ref="M46:Q46"/>
    <mergeCell ref="M48:Q48"/>
    <mergeCell ref="D11:E11"/>
    <mergeCell ref="I11:J11"/>
    <mergeCell ref="C10:G10"/>
    <mergeCell ref="I10:J10"/>
    <mergeCell ref="I9:J9"/>
    <mergeCell ref="D8:E8"/>
    <mergeCell ref="I8:J8"/>
    <mergeCell ref="D7:E7"/>
    <mergeCell ref="I7:J7"/>
    <mergeCell ref="E54:F54"/>
    <mergeCell ref="I55:J55"/>
    <mergeCell ref="C55:E55"/>
    <mergeCell ref="I53:J53"/>
    <mergeCell ref="E51:F51"/>
    <mergeCell ref="I51:J51"/>
    <mergeCell ref="I50:J50"/>
    <mergeCell ref="I49:J49"/>
    <mergeCell ref="E44:F44"/>
    <mergeCell ref="I44:J44"/>
    <mergeCell ref="I43:J43"/>
    <mergeCell ref="I42:J42"/>
    <mergeCell ref="I41:J41"/>
    <mergeCell ref="C29:F29"/>
    <mergeCell ref="I29:J29"/>
    <mergeCell ref="D24:E24"/>
    <mergeCell ref="I24:J24"/>
    <mergeCell ref="C52:C53"/>
    <mergeCell ref="M49:Q49"/>
    <mergeCell ref="C48:F48"/>
    <mergeCell ref="I48:J48"/>
    <mergeCell ref="C47:G47"/>
    <mergeCell ref="I47:J47"/>
    <mergeCell ref="E46:F46"/>
    <mergeCell ref="I46:J46"/>
    <mergeCell ref="E45:F45"/>
    <mergeCell ref="I45:J45"/>
    <mergeCell ref="M34:Q40"/>
    <mergeCell ref="M41:Q41"/>
    <mergeCell ref="I40:J40"/>
    <mergeCell ref="C38:E38"/>
    <mergeCell ref="I38:J38"/>
    <mergeCell ref="C34:D34"/>
    <mergeCell ref="E34:F34"/>
    <mergeCell ref="I34:J34"/>
    <mergeCell ref="C33:F33"/>
    <mergeCell ref="I33:J33"/>
    <mergeCell ref="M32:Q32"/>
    <mergeCell ref="M33:Q33"/>
    <mergeCell ref="C32:F32"/>
    <mergeCell ref="I32:J32"/>
    <mergeCell ref="C31:F31"/>
    <mergeCell ref="I31:J31"/>
    <mergeCell ref="M30:Q30"/>
    <mergeCell ref="M31:Q31"/>
    <mergeCell ref="C30:F30"/>
    <mergeCell ref="I30:J30"/>
    <mergeCell ref="M27:Q29"/>
    <mergeCell ref="C28:D28"/>
    <mergeCell ref="E28:F28"/>
    <mergeCell ref="I28:J28"/>
    <mergeCell ref="C27:F27"/>
    <mergeCell ref="I27:J27"/>
    <mergeCell ref="C26:D26"/>
    <mergeCell ref="E26:F26"/>
    <mergeCell ref="I26:J26"/>
    <mergeCell ref="M20:Q24"/>
    <mergeCell ref="D23:E23"/>
    <mergeCell ref="I23:J23"/>
    <mergeCell ref="D22:E22"/>
    <mergeCell ref="I22:J22"/>
    <mergeCell ref="C21:G21"/>
    <mergeCell ref="I21:J21"/>
    <mergeCell ref="I20:J20"/>
    <mergeCell ref="D19:E19"/>
    <mergeCell ref="I19:J19"/>
    <mergeCell ref="M18:Q18"/>
    <mergeCell ref="M19:Q19"/>
    <mergeCell ref="D18:E18"/>
    <mergeCell ref="I18:J18"/>
    <mergeCell ref="D17:E17"/>
    <mergeCell ref="I17:J17"/>
    <mergeCell ref="M16:Q16"/>
    <mergeCell ref="M17:Q17"/>
    <mergeCell ref="D16:E16"/>
    <mergeCell ref="I16:J16"/>
    <mergeCell ref="B2:K2"/>
    <mergeCell ref="G3:G4"/>
    <mergeCell ref="E3:F4"/>
    <mergeCell ref="D15:E15"/>
    <mergeCell ref="I15:J15"/>
    <mergeCell ref="M14:Q14"/>
    <mergeCell ref="M15:Q15"/>
    <mergeCell ref="D14:E14"/>
    <mergeCell ref="I14:J14"/>
    <mergeCell ref="D13:E13"/>
    <mergeCell ref="I13:J13"/>
    <mergeCell ref="M12:Q12"/>
    <mergeCell ref="M13:Q13"/>
    <mergeCell ref="D12:E12"/>
    <mergeCell ref="I12:J12"/>
    <mergeCell ref="M3:Q3"/>
    <mergeCell ref="M5:Q5"/>
    <mergeCell ref="M6:Q6"/>
    <mergeCell ref="M7:Q7"/>
    <mergeCell ref="M8:Q8"/>
    <mergeCell ref="M11:Q11"/>
    <mergeCell ref="M9:Q10"/>
    <mergeCell ref="C3:D4"/>
    <mergeCell ref="H3:J4"/>
  </mergeCells>
  <pageMargins left="0" right="0" top="0" bottom="0.27559055118110237" header="0" footer="0"/>
  <pageSetup paperSize="9" scale="90" orientation="landscape" horizontalDpi="4294967295" verticalDpi="4294967295" r:id="rId1"/>
  <headerFooter>
    <oddFooter>&amp;L&amp;"Arial,Fett"&amp;8&amp;Z&amp;F/&amp;A&amp;R&amp;"Arial,Fett"&amp;8Druck: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Immobilienübersicht</vt:lpstr>
      <vt:lpstr>Legende</vt:lpstr>
      <vt:lpstr>Immobilienübersicht!Druckbereich</vt:lpstr>
      <vt:lpstr>Legende!Druckbereich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V Übersicht</dc:title>
  <dc:subject>€FLUX</dc:subject>
  <dc:creator>© Bernd Stampp 2026</dc:creator>
  <cp:lastModifiedBy>Bernd Stampp</cp:lastModifiedBy>
  <cp:lastPrinted>2026-02-22T11:38:59Z</cp:lastPrinted>
  <dcterms:created xsi:type="dcterms:W3CDTF">1999-03-13T14:16:08Z</dcterms:created>
  <dcterms:modified xsi:type="dcterms:W3CDTF">2026-03-15T07:34:52Z</dcterms:modified>
</cp:coreProperties>
</file>